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amanov\Desktop\2025 Закупка, ОК, ПЗ\ПЗ-2025\ПЗ 2025 по ОП\ПЗ 2025 по ОП и Приказ\"/>
    </mc:Choice>
  </mc:AlternateContent>
  <bookViews>
    <workbookView xWindow="0" yWindow="0" windowWidth="28800" windowHeight="12030"/>
  </bookViews>
  <sheets>
    <sheet name="Plan Report" sheetId="1" r:id="rId1"/>
  </sheets>
  <calcPr calcId="162913"/>
</workbook>
</file>

<file path=xl/calcChain.xml><?xml version="1.0" encoding="utf-8"?>
<calcChain xmlns="http://schemas.openxmlformats.org/spreadsheetml/2006/main">
  <c r="T12" i="1" l="1"/>
  <c r="S12" i="1"/>
  <c r="S11" i="1"/>
  <c r="T11" i="1" s="1"/>
  <c r="S16" i="1" l="1"/>
  <c r="T16" i="1" s="1"/>
  <c r="S15" i="1"/>
  <c r="T15" i="1" s="1"/>
  <c r="S14" i="1"/>
  <c r="S18" i="1" s="1"/>
  <c r="T10" i="1" l="1"/>
  <c r="S19" i="1" l="1"/>
  <c r="T19" i="1"/>
  <c r="T17" i="1"/>
  <c r="T18" i="1" s="1"/>
</calcChain>
</file>

<file path=xl/sharedStrings.xml><?xml version="1.0" encoding="utf-8"?>
<sst xmlns="http://schemas.openxmlformats.org/spreadsheetml/2006/main" count="137" uniqueCount="72">
  <si>
    <t>Идентификатор из внешней системы  (служебное поле)</t>
  </si>
  <si>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</si>
  <si>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</si>
  <si>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</si>
  <si>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</si>
  <si>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</si>
  <si>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</si>
  <si>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ОИ/ТКП/ВХК</t>
  </si>
  <si>
    <t>Прогноз внутристрановой ценности,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</si>
  <si>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</si>
  <si>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</si>
  <si>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</si>
  <si>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</si>
  <si>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</si>
  <si>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</si>
  <si>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</si>
  <si>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</si>
  <si>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</si>
  <si>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</si>
  <si>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</si>
  <si>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Приоритет закупки</t>
  </si>
  <si>
    <t>Организатор закупки</t>
  </si>
  <si>
    <t>Заказчик</t>
  </si>
  <si>
    <t>-</t>
  </si>
  <si>
    <t>100</t>
  </si>
  <si>
    <t>616420100, Туркестанская область, Шардаринский район, г.Шардара, Туркестанская область, г. Шардара, ул. Ельмуратова, дом 13</t>
  </si>
  <si>
    <t>DDP</t>
  </si>
  <si>
    <t>Акционерное общество"Шардаринская гидроэлектростанция"</t>
  </si>
  <si>
    <t>итого по товарам</t>
  </si>
  <si>
    <t xml:space="preserve">Окончательный платеж - 10% , Промежуточный платеж - 90% , Предоплата - 0% </t>
  </si>
  <si>
    <t>итого по услугам</t>
  </si>
  <si>
    <t>Всего:</t>
  </si>
  <si>
    <t>1 Т</t>
  </si>
  <si>
    <t>1 У</t>
  </si>
  <si>
    <t>Особый порядок</t>
  </si>
  <si>
    <t>73-1-3 приобретение электрической энергии</t>
  </si>
  <si>
    <t>73-1-7 приобретение консультационных и иных услуг</t>
  </si>
  <si>
    <t>для покрытия дисбаланса</t>
  </si>
  <si>
    <t>кВт*ч</t>
  </si>
  <si>
    <t xml:space="preserve">Электроэнергия </t>
  </si>
  <si>
    <t>351110.100.000000</t>
  </si>
  <si>
    <t>749020.000.000039</t>
  </si>
  <si>
    <t>Услуги по брокерским операциям с ценными бумагами</t>
  </si>
  <si>
    <t>Услуги по операциям с ценными бумагами с номинальным держанием</t>
  </si>
  <si>
    <t>балансирующая электроэнергия</t>
  </si>
  <si>
    <t>Услуги брокеров по размещению на казахстанском и/или иностранном фондовом рынке акций и/или иных классов активов, а также по приобретению, выкупу и/или делистингу размещенных на казахстанском и/или иностранном фондовом рынке акций и/или иных классов активов</t>
  </si>
  <si>
    <t xml:space="preserve"> Товары</t>
  </si>
  <si>
    <t xml:space="preserve">  Услуги</t>
  </si>
  <si>
    <t>Проект плана закупок товаров, работ и услуг на 2025 год (ы) по Акционерное общество"Шардаринская гидроэлектростанция"</t>
  </si>
  <si>
    <t>12.2024</t>
  </si>
  <si>
    <t>с января 2025 г. по декабрь 2025 г.</t>
  </si>
  <si>
    <t>353022.000.000001</t>
  </si>
  <si>
    <t>Услуги по холодному водоснабжению с использованием систем централизованного водоснабжения</t>
  </si>
  <si>
    <t>Услуги по передаче, распределению и холодному водоснабжению с использованием систем централизованного водоснабжения</t>
  </si>
  <si>
    <t>Услуги водопользования</t>
  </si>
  <si>
    <t>с 01.2025 по 12.2025</t>
  </si>
  <si>
    <t xml:space="preserve">Окончательный платеж - 25% , Промежуточный платеж - 75% , Предоплата - 0% </t>
  </si>
  <si>
    <t>Услуги по холодному водоснабжению с использованием систем централизованного водоснабжения. Количество потребляемой воды – 500 м3 за год</t>
  </si>
  <si>
    <t>370011.100.000003</t>
  </si>
  <si>
    <t>Услуги по содержанию/эксплуатации/очистке ливневой канализации/водоотводной  канавы</t>
  </si>
  <si>
    <t xml:space="preserve">Услуг отвода стоков (канализация) </t>
  </si>
  <si>
    <t>2 У</t>
  </si>
  <si>
    <t>3 У</t>
  </si>
  <si>
    <t>4 У</t>
  </si>
  <si>
    <t>73-1-19 приобретение воды через присоединенную сеть</t>
  </si>
  <si>
    <t>73-1-19 приобретение природного газа через присоединенную сеть</t>
  </si>
  <si>
    <t>73-1-19 приобретение  услуг отвода стоков (канализации)  через присоединенную сеть</t>
  </si>
  <si>
    <t>м3</t>
  </si>
  <si>
    <t>062010.100.000000</t>
  </si>
  <si>
    <t>Газ природный</t>
  </si>
  <si>
    <t>сжиженный</t>
  </si>
  <si>
    <t>2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</si>
</sst>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1" fillId="0" borderId="0" xfId="0" applyFont="1"/>
    <xf numFmtId="0" fontId="2" fillId="3" borderId="0" xfId="0" applyFont="1" applyFill="1"/>
    <xf numFmtId="0" fontId="1" fillId="0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3"/>
  <sheetViews>
    <sheetView tabSelected="1" topLeftCell="B10" zoomScale="75" workbookViewId="0">
      <selection activeCell="D11" sqref="D11"/>
    </sheetView>
  </sheetViews>
  <sheetFormatPr defaultRowHeight="15" x14ac:dyDescent="0.25"/>
  <cols>
    <col min="1" max="1" width="23.28515625" style="1" customWidth="1"/>
    <col min="2" max="2" width="18" style="1" customWidth="1"/>
    <col min="3" max="3" width="21.42578125" style="1" customWidth="1"/>
    <col min="4" max="4" width="20.42578125" style="1" customWidth="1"/>
    <col min="5" max="5" width="28.42578125" style="1" customWidth="1"/>
    <col min="6" max="6" width="20.28515625" style="1" customWidth="1"/>
    <col min="7" max="7" width="14" style="1" customWidth="1"/>
    <col min="8" max="8" width="20.85546875" style="1" customWidth="1"/>
    <col min="9" max="9" width="15" style="1" customWidth="1"/>
    <col min="10" max="10" width="20" style="1" customWidth="1"/>
    <col min="11" max="11" width="23" style="1" customWidth="1"/>
    <col min="12" max="12" width="18.28515625" style="1" customWidth="1"/>
    <col min="13" max="14" width="20" style="1" customWidth="1"/>
    <col min="15" max="15" width="17.5703125" style="3" customWidth="1"/>
    <col min="16" max="16" width="13" style="1" customWidth="1"/>
    <col min="17" max="20" width="18" style="1" customWidth="1"/>
    <col min="21" max="21" width="13" style="1" customWidth="1"/>
    <col min="22" max="22" width="16.85546875" style="1" customWidth="1"/>
    <col min="23" max="23" width="14.140625" style="1" customWidth="1"/>
    <col min="24" max="16384" width="9.140625" style="1"/>
  </cols>
  <sheetData>
    <row r="2" spans="1:23" x14ac:dyDescent="0.25">
      <c r="D2" s="2" t="s">
        <v>34</v>
      </c>
    </row>
    <row r="4" spans="1:23" x14ac:dyDescent="0.25">
      <c r="A4" s="49" t="s">
        <v>48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7" spans="1:23" ht="138" customHeight="1" thickBot="1" x14ac:dyDescent="0.3">
      <c r="A7" s="4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6" t="s">
        <v>14</v>
      </c>
      <c r="P7" s="5" t="s">
        <v>15</v>
      </c>
      <c r="Q7" s="5" t="s">
        <v>16</v>
      </c>
      <c r="R7" s="5" t="s">
        <v>17</v>
      </c>
      <c r="S7" s="5" t="s">
        <v>18</v>
      </c>
      <c r="T7" s="5" t="s">
        <v>19</v>
      </c>
      <c r="U7" s="5" t="s">
        <v>20</v>
      </c>
      <c r="V7" s="5" t="s">
        <v>21</v>
      </c>
      <c r="W7" s="5" t="s">
        <v>22</v>
      </c>
    </row>
    <row r="8" spans="1:23" ht="15.75" thickBot="1" x14ac:dyDescent="0.3">
      <c r="A8" s="4"/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6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</row>
    <row r="9" spans="1:23" x14ac:dyDescent="0.25">
      <c r="B9" s="7" t="s">
        <v>46</v>
      </c>
    </row>
    <row r="10" spans="1:23" s="18" customFormat="1" ht="153" customHeight="1" x14ac:dyDescent="0.25">
      <c r="A10" s="8" t="s">
        <v>23</v>
      </c>
      <c r="B10" s="8" t="s">
        <v>32</v>
      </c>
      <c r="C10" s="9" t="s">
        <v>40</v>
      </c>
      <c r="D10" s="43" t="s">
        <v>39</v>
      </c>
      <c r="E10" s="43" t="s">
        <v>37</v>
      </c>
      <c r="F10" s="16" t="s">
        <v>44</v>
      </c>
      <c r="G10" s="8" t="s">
        <v>34</v>
      </c>
      <c r="H10" s="8" t="s">
        <v>35</v>
      </c>
      <c r="I10" s="8">
        <v>0</v>
      </c>
      <c r="J10" s="11" t="s">
        <v>49</v>
      </c>
      <c r="K10" s="8" t="s">
        <v>25</v>
      </c>
      <c r="L10" s="8" t="s">
        <v>25</v>
      </c>
      <c r="M10" s="8" t="s">
        <v>26</v>
      </c>
      <c r="N10" s="8" t="s">
        <v>50</v>
      </c>
      <c r="O10" s="9" t="s">
        <v>29</v>
      </c>
      <c r="P10" s="9" t="s">
        <v>38</v>
      </c>
      <c r="Q10" s="12">
        <v>7435033</v>
      </c>
      <c r="R10" s="13"/>
      <c r="S10" s="14">
        <v>73012000</v>
      </c>
      <c r="T10" s="15">
        <f>S10*1.12</f>
        <v>81773440.000000015</v>
      </c>
      <c r="U10" s="16"/>
      <c r="V10" s="17" t="s">
        <v>27</v>
      </c>
      <c r="W10" s="17" t="s">
        <v>27</v>
      </c>
    </row>
    <row r="11" spans="1:23" s="39" customFormat="1" ht="150" x14ac:dyDescent="0.25">
      <c r="A11" s="26"/>
      <c r="B11" s="44" t="s">
        <v>71</v>
      </c>
      <c r="C11" s="45" t="s">
        <v>68</v>
      </c>
      <c r="D11" s="26" t="s">
        <v>69</v>
      </c>
      <c r="E11" s="26" t="s">
        <v>70</v>
      </c>
      <c r="F11" s="26" t="s">
        <v>70</v>
      </c>
      <c r="G11" s="9" t="s">
        <v>34</v>
      </c>
      <c r="H11" s="9" t="s">
        <v>65</v>
      </c>
      <c r="I11" s="10">
        <v>0</v>
      </c>
      <c r="J11" s="46" t="s">
        <v>49</v>
      </c>
      <c r="K11" s="44" t="s">
        <v>25</v>
      </c>
      <c r="L11" s="44" t="s">
        <v>25</v>
      </c>
      <c r="M11" s="44" t="s">
        <v>23</v>
      </c>
      <c r="N11" s="44" t="s">
        <v>55</v>
      </c>
      <c r="O11" s="44" t="s">
        <v>29</v>
      </c>
      <c r="P11" s="44" t="s">
        <v>67</v>
      </c>
      <c r="Q11" s="47">
        <v>4</v>
      </c>
      <c r="R11" s="47">
        <v>38011.480000000003</v>
      </c>
      <c r="S11" s="47">
        <f t="shared" ref="S11" si="0">Q11*R11</f>
        <v>152045.92000000001</v>
      </c>
      <c r="T11" s="47">
        <f t="shared" ref="T11" si="1">S11*1.12</f>
        <v>170291.43040000004</v>
      </c>
      <c r="U11" s="44" t="s">
        <v>23</v>
      </c>
      <c r="V11" s="44" t="s">
        <v>27</v>
      </c>
      <c r="W11" s="48" t="s">
        <v>27</v>
      </c>
    </row>
    <row r="12" spans="1:23" s="18" customFormat="1" ht="28.5" x14ac:dyDescent="0.25">
      <c r="A12" s="19"/>
      <c r="B12" s="20" t="s">
        <v>28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1"/>
      <c r="P12" s="19"/>
      <c r="Q12" s="21"/>
      <c r="R12" s="21"/>
      <c r="S12" s="22">
        <f>SUM(S10:S11)</f>
        <v>73164045.920000002</v>
      </c>
      <c r="T12" s="23">
        <f>SUM(T10:T11)</f>
        <v>81943731.430400014</v>
      </c>
      <c r="U12" s="21"/>
      <c r="V12" s="19"/>
      <c r="W12" s="19"/>
    </row>
    <row r="13" spans="1:23" s="18" customFormat="1" x14ac:dyDescent="0.25">
      <c r="A13" s="24"/>
      <c r="B13" s="25" t="s">
        <v>47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6"/>
      <c r="P13" s="24"/>
      <c r="Q13" s="24"/>
      <c r="R13" s="24"/>
      <c r="S13" s="27"/>
      <c r="T13" s="24"/>
      <c r="U13" s="24"/>
      <c r="V13" s="24"/>
      <c r="W13" s="24"/>
    </row>
    <row r="14" spans="1:23" s="29" customFormat="1" ht="114.75" x14ac:dyDescent="0.25">
      <c r="A14" s="26"/>
      <c r="B14" s="30" t="s">
        <v>33</v>
      </c>
      <c r="C14" s="30" t="s">
        <v>51</v>
      </c>
      <c r="D14" s="30" t="s">
        <v>52</v>
      </c>
      <c r="E14" s="30" t="s">
        <v>53</v>
      </c>
      <c r="F14" s="30" t="s">
        <v>54</v>
      </c>
      <c r="G14" s="8" t="s">
        <v>34</v>
      </c>
      <c r="H14" s="9" t="s">
        <v>64</v>
      </c>
      <c r="I14" s="34" t="s">
        <v>24</v>
      </c>
      <c r="J14" s="31" t="s">
        <v>49</v>
      </c>
      <c r="K14" s="30" t="s">
        <v>25</v>
      </c>
      <c r="L14" s="30" t="s">
        <v>25</v>
      </c>
      <c r="M14" s="30" t="s">
        <v>23</v>
      </c>
      <c r="N14" s="30" t="s">
        <v>55</v>
      </c>
      <c r="O14" s="30" t="s">
        <v>56</v>
      </c>
      <c r="P14" s="30" t="s">
        <v>23</v>
      </c>
      <c r="Q14" s="32">
        <v>1</v>
      </c>
      <c r="R14" s="32">
        <v>14200000</v>
      </c>
      <c r="S14" s="32">
        <f t="shared" ref="S14:S16" si="2">Q14*R14</f>
        <v>14200000</v>
      </c>
      <c r="T14" s="32">
        <v>14200000</v>
      </c>
      <c r="U14" s="30" t="s">
        <v>23</v>
      </c>
      <c r="V14" s="30" t="s">
        <v>27</v>
      </c>
      <c r="W14" s="33" t="s">
        <v>27</v>
      </c>
    </row>
    <row r="15" spans="1:23" s="29" customFormat="1" ht="114.75" x14ac:dyDescent="0.25">
      <c r="A15" s="26"/>
      <c r="B15" s="30" t="s">
        <v>61</v>
      </c>
      <c r="C15" s="30" t="s">
        <v>51</v>
      </c>
      <c r="D15" s="30" t="s">
        <v>52</v>
      </c>
      <c r="E15" s="30" t="s">
        <v>53</v>
      </c>
      <c r="F15" s="30" t="s">
        <v>57</v>
      </c>
      <c r="G15" s="8" t="s">
        <v>34</v>
      </c>
      <c r="H15" s="9" t="s">
        <v>64</v>
      </c>
      <c r="I15" s="34" t="s">
        <v>24</v>
      </c>
      <c r="J15" s="31" t="s">
        <v>49</v>
      </c>
      <c r="K15" s="30" t="s">
        <v>25</v>
      </c>
      <c r="L15" s="30" t="s">
        <v>25</v>
      </c>
      <c r="M15" s="30" t="s">
        <v>23</v>
      </c>
      <c r="N15" s="30" t="s">
        <v>55</v>
      </c>
      <c r="O15" s="30" t="s">
        <v>29</v>
      </c>
      <c r="P15" s="30" t="s">
        <v>23</v>
      </c>
      <c r="Q15" s="32">
        <v>1</v>
      </c>
      <c r="R15" s="32">
        <v>228000</v>
      </c>
      <c r="S15" s="32">
        <f t="shared" si="2"/>
        <v>228000</v>
      </c>
      <c r="T15" s="32">
        <f t="shared" ref="T15:T16" si="3">S15*1.12</f>
        <v>255360.00000000003</v>
      </c>
      <c r="U15" s="30" t="s">
        <v>23</v>
      </c>
      <c r="V15" s="30" t="s">
        <v>27</v>
      </c>
      <c r="W15" s="33" t="s">
        <v>27</v>
      </c>
    </row>
    <row r="16" spans="1:23" s="29" customFormat="1" ht="114.75" x14ac:dyDescent="0.25">
      <c r="A16" s="26"/>
      <c r="B16" s="30" t="s">
        <v>62</v>
      </c>
      <c r="C16" s="30" t="s">
        <v>58</v>
      </c>
      <c r="D16" s="30" t="s">
        <v>59</v>
      </c>
      <c r="E16" s="30" t="s">
        <v>59</v>
      </c>
      <c r="F16" s="34" t="s">
        <v>60</v>
      </c>
      <c r="G16" s="8" t="s">
        <v>34</v>
      </c>
      <c r="H16" s="9" t="s">
        <v>66</v>
      </c>
      <c r="I16" s="34" t="s">
        <v>24</v>
      </c>
      <c r="J16" s="35" t="s">
        <v>49</v>
      </c>
      <c r="K16" s="34" t="s">
        <v>25</v>
      </c>
      <c r="L16" s="34" t="s">
        <v>25</v>
      </c>
      <c r="M16" s="34" t="s">
        <v>23</v>
      </c>
      <c r="N16" s="34" t="s">
        <v>55</v>
      </c>
      <c r="O16" s="34" t="s">
        <v>29</v>
      </c>
      <c r="P16" s="34" t="s">
        <v>23</v>
      </c>
      <c r="Q16" s="36">
        <v>1</v>
      </c>
      <c r="R16" s="36">
        <v>142000</v>
      </c>
      <c r="S16" s="36">
        <f t="shared" si="2"/>
        <v>142000</v>
      </c>
      <c r="T16" s="36">
        <f t="shared" si="3"/>
        <v>159040.00000000003</v>
      </c>
      <c r="U16" s="34" t="s">
        <v>23</v>
      </c>
      <c r="V16" s="34" t="s">
        <v>27</v>
      </c>
      <c r="W16" s="37" t="s">
        <v>27</v>
      </c>
    </row>
    <row r="17" spans="1:23" s="38" customFormat="1" ht="255" x14ac:dyDescent="0.25">
      <c r="A17" s="9" t="s">
        <v>23</v>
      </c>
      <c r="B17" s="9" t="s">
        <v>63</v>
      </c>
      <c r="C17" s="9" t="s">
        <v>41</v>
      </c>
      <c r="D17" s="9" t="s">
        <v>42</v>
      </c>
      <c r="E17" s="9" t="s">
        <v>43</v>
      </c>
      <c r="F17" s="9" t="s">
        <v>45</v>
      </c>
      <c r="G17" s="9" t="s">
        <v>34</v>
      </c>
      <c r="H17" s="9" t="s">
        <v>36</v>
      </c>
      <c r="I17" s="9" t="s">
        <v>24</v>
      </c>
      <c r="J17" s="40" t="s">
        <v>49</v>
      </c>
      <c r="K17" s="9" t="s">
        <v>25</v>
      </c>
      <c r="L17" s="9" t="s">
        <v>25</v>
      </c>
      <c r="M17" s="9" t="s">
        <v>23</v>
      </c>
      <c r="N17" s="9" t="s">
        <v>50</v>
      </c>
      <c r="O17" s="9" t="s">
        <v>29</v>
      </c>
      <c r="P17" s="9" t="s">
        <v>23</v>
      </c>
      <c r="Q17" s="13">
        <v>1</v>
      </c>
      <c r="R17" s="13"/>
      <c r="S17" s="13">
        <v>300000</v>
      </c>
      <c r="T17" s="13">
        <f t="shared" ref="T17" si="4">S17*1.12</f>
        <v>336000.00000000006</v>
      </c>
      <c r="U17" s="9" t="s">
        <v>23</v>
      </c>
      <c r="V17" s="9" t="s">
        <v>27</v>
      </c>
      <c r="W17" s="9" t="s">
        <v>27</v>
      </c>
    </row>
    <row r="18" spans="1:23" s="38" customFormat="1" ht="28.5" x14ac:dyDescent="0.25">
      <c r="A18" s="26"/>
      <c r="B18" s="41" t="s">
        <v>30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42">
        <f>SUM(S14:S17)</f>
        <v>14870000</v>
      </c>
      <c r="T18" s="42">
        <f>SUM(T14:T17)</f>
        <v>14950400</v>
      </c>
      <c r="U18" s="26"/>
      <c r="V18" s="26"/>
      <c r="W18" s="26"/>
    </row>
    <row r="19" spans="1:23" s="38" customFormat="1" x14ac:dyDescent="0.25">
      <c r="A19" s="26"/>
      <c r="B19" s="41" t="s">
        <v>31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42">
        <f>S12+S18</f>
        <v>88034045.920000002</v>
      </c>
      <c r="T19" s="42">
        <f>T12+T18</f>
        <v>96894131.430400014</v>
      </c>
      <c r="U19" s="26"/>
      <c r="V19" s="26"/>
      <c r="W19" s="26"/>
    </row>
    <row r="23" spans="1:23" x14ac:dyDescent="0.25">
      <c r="F23" s="28"/>
    </row>
  </sheetData>
  <mergeCells count="1">
    <mergeCell ref="A4:R4"/>
  </mergeCells>
  <printOptions horizontalCentered="1"/>
  <pageMargins left="0.7" right="0.7" top="0.75" bottom="0.75" header="0.3" footer="0.3"/>
  <pageSetup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Аманов Альмахан</cp:lastModifiedBy>
  <cp:lastPrinted>2023-10-19T09:23:15Z</cp:lastPrinted>
  <dcterms:created xsi:type="dcterms:W3CDTF">2023-09-15T12:27:47Z</dcterms:created>
  <dcterms:modified xsi:type="dcterms:W3CDTF">2024-12-18T12:13:55Z</dcterms:modified>
</cp:coreProperties>
</file>