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05" tabRatio="823" activeTab="0"/>
  </bookViews>
  <sheets>
    <sheet name="Исполнение КПД" sheetId="1" r:id="rId1"/>
  </sheets>
  <definedNames>
    <definedName name="_xlnm.Print_Area" localSheetId="0">'Исполнение КПД'!$A$1:$Q$71</definedName>
  </definedNames>
  <calcPr fullCalcOnLoad="1" refMode="R1C1"/>
</workbook>
</file>

<file path=xl/sharedStrings.xml><?xml version="1.0" encoding="utf-8"?>
<sst xmlns="http://schemas.openxmlformats.org/spreadsheetml/2006/main" count="213" uniqueCount="150">
  <si>
    <t xml:space="preserve"> </t>
  </si>
  <si>
    <t>Группа  КПД/ показателей</t>
  </si>
  <si>
    <t>Подгруппа КПД/ показателей</t>
  </si>
  <si>
    <t xml:space="preserve"> КПД/ показатели</t>
  </si>
  <si>
    <t xml:space="preserve">Наименование  </t>
  </si>
  <si>
    <t>Единицы измерения</t>
  </si>
  <si>
    <t>Факт</t>
  </si>
  <si>
    <t>утв. план</t>
  </si>
  <si>
    <t>скорр.план</t>
  </si>
  <si>
    <t>план</t>
  </si>
  <si>
    <t>факт</t>
  </si>
  <si>
    <t>% к плану</t>
  </si>
  <si>
    <t>% к факту аналогичного периода прошлого года</t>
  </si>
  <si>
    <t>Пояснения к изменениям КПД и факторов к  утвержденному и скорректированному плану</t>
  </si>
  <si>
    <t>Пояснения к изменениям КПД и факторов к факту аналогичного периода прошлого года</t>
  </si>
  <si>
    <t>%</t>
  </si>
  <si>
    <t>Производственные ключевые показатели деятельности (КПД)</t>
  </si>
  <si>
    <t>Стратегические КПД, соответствующие Стратегии развития ДО</t>
  </si>
  <si>
    <t>Производительность труда в сфере производства электроэнергии</t>
  </si>
  <si>
    <t>тыс.кВтч /чел</t>
  </si>
  <si>
    <t>Производительность труда (доходы от основной деятельности/ФОТ)</t>
  </si>
  <si>
    <t>коэфф.</t>
  </si>
  <si>
    <t>Операционные КПД</t>
  </si>
  <si>
    <t xml:space="preserve">Рост установленной мощности, с учетом ВЭС </t>
  </si>
  <si>
    <t>Рост располагаемой мощности</t>
  </si>
  <si>
    <t>Доход от производства электроэнергии</t>
  </si>
  <si>
    <t>тыс.тенге</t>
  </si>
  <si>
    <t>Исполнение бюджета CAPEX (своевременность и полнота)</t>
  </si>
  <si>
    <t xml:space="preserve">Финансовые КПД </t>
  </si>
  <si>
    <t>EBITDA margin</t>
  </si>
  <si>
    <t xml:space="preserve">по коммерческим видам деятельности  </t>
  </si>
  <si>
    <t xml:space="preserve">по некоммерческим видам деятельности  </t>
  </si>
  <si>
    <t xml:space="preserve">ROACE </t>
  </si>
  <si>
    <t>Чистый доход / (убыток)</t>
  </si>
  <si>
    <t>ROA</t>
  </si>
  <si>
    <t>Рентабельность деятельности (отношение прибыли за год к общим расходам)</t>
  </si>
  <si>
    <t>Коэффициент валовой прибыли / (убытка)</t>
  </si>
  <si>
    <t>Коэффициент прибыли / (убытка) от операционной деятельности</t>
  </si>
  <si>
    <t>Период оборота запасов</t>
  </si>
  <si>
    <t>дн.</t>
  </si>
  <si>
    <t>Период погашения дебиторской задолженности</t>
  </si>
  <si>
    <t>Период погашения кредиторской задолженности</t>
  </si>
  <si>
    <t>Период оборота активов</t>
  </si>
  <si>
    <t>Коэффициент фондоотдачи</t>
  </si>
  <si>
    <t>Период оборота основных средств</t>
  </si>
  <si>
    <t>Доля местного содержания в закупках товаров</t>
  </si>
  <si>
    <t>Доля местного содержания в закупках работ, услуг</t>
  </si>
  <si>
    <t xml:space="preserve">Социальные КПД </t>
  </si>
  <si>
    <t>Рейтинг социальной стабильности</t>
  </si>
  <si>
    <t>Текучесть кадров</t>
  </si>
  <si>
    <t>Количество несчастных случаев на производстве на тыс.человек</t>
  </si>
  <si>
    <t>кол./1000 чел</t>
  </si>
  <si>
    <t xml:space="preserve">Индустриально-инновационные КПД   </t>
  </si>
  <si>
    <t>Рейтинг инновационного развития</t>
  </si>
  <si>
    <t>Расходы на инфраструктуру</t>
  </si>
  <si>
    <t>Доля персонала, занятого инновациями, в общей численности персонала</t>
  </si>
  <si>
    <t>Количество проектов / рационализаторских предложений, внедренных после одобрения на НТС</t>
  </si>
  <si>
    <t>шт.</t>
  </si>
  <si>
    <t>Доля расходов на НИОКР в выручке компании</t>
  </si>
  <si>
    <t>Доля инвестиций в инновационные проекты в выручке компании</t>
  </si>
  <si>
    <t>Производительность труда</t>
  </si>
  <si>
    <t>млн. тг./чел.</t>
  </si>
  <si>
    <t>Размер ущерба от аварийных ситуаций</t>
  </si>
  <si>
    <t>млн. тенге</t>
  </si>
  <si>
    <t xml:space="preserve">Уровень местного содержания </t>
  </si>
  <si>
    <t>Доля чистой прибыли от реализации инновационных проектов в общей чистой прибыли компании</t>
  </si>
  <si>
    <t xml:space="preserve">Увеличение показателя связано с увеличением итоговой прибыли </t>
  </si>
  <si>
    <t>1.1</t>
  </si>
  <si>
    <t>1</t>
  </si>
  <si>
    <t>1.1.1</t>
  </si>
  <si>
    <t>1.1.2</t>
  </si>
  <si>
    <t>1.2</t>
  </si>
  <si>
    <t>1.2.1</t>
  </si>
  <si>
    <t>1.2.2</t>
  </si>
  <si>
    <t>1.2.3</t>
  </si>
  <si>
    <t>1.2.4</t>
  </si>
  <si>
    <t>2</t>
  </si>
  <si>
    <t>2.1</t>
  </si>
  <si>
    <t>2.1.1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</si>
  <si>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</si>
  <si>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</si>
  <si>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</si>
  <si>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</si>
  <si>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</si>
  <si>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</si>
  <si>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</si>
  <si>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</si>
  <si>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</si>
  <si>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</si>
  <si>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</si>
  <si>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</si>
  <si>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</si>
  <si>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</si>
  <si>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</si>
  <si>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3</t>
  </si>
  <si>
    <t>3.1</t>
  </si>
  <si>
    <t>3.1.1</t>
  </si>
  <si>
    <t>3.2</t>
  </si>
  <si>
    <t>3.2.1</t>
  </si>
  <si>
    <t>3.2.2</t>
  </si>
  <si>
    <t>4</t>
  </si>
  <si>
    <t>4.1</t>
  </si>
  <si>
    <t>4.1.1</t>
  </si>
  <si>
    <t>4.2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</si>
  <si>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</si>
  <si>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</si>
  <si>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</si>
  <si>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</si>
  <si>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</si>
  <si>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</si>
  <si>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</si>
  <si>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</si>
  <si>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</si>
  <si>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</si>
  <si>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Уровень энергоэффективности</t>
  </si>
  <si>
    <t xml:space="preserve">Повлияло увеличение валовой прибыли по отношению к доходу от основной деятельности </t>
  </si>
  <si>
    <t>За счет увеличения прочих долгосрочных активов</t>
  </si>
  <si>
    <t>Увеличение показателя связано с увеличением прибыли до отчислений по амортизации, процентам и КПН(EBITDA)</t>
  </si>
  <si>
    <t>2013 г.</t>
  </si>
  <si>
    <t>за 2015 год</t>
  </si>
  <si>
    <t>2014г.</t>
  </si>
  <si>
    <t>Факт аналогичного периода</t>
  </si>
  <si>
    <t>оценка</t>
  </si>
  <si>
    <t xml:space="preserve">Уменьшение  показателя в связи уменьшением  дохода от основной деятельности </t>
  </si>
  <si>
    <t>Уменьшение  дохода  в связи с уменьшением  выработки электроэнергии</t>
  </si>
  <si>
    <t>Уменьшение показателя связано с уменьшением  прибыли до отчислений по амортизации, процентам и КПН(EBITDA) по сравнению с аналогичным периодом прошлого года</t>
  </si>
  <si>
    <t xml:space="preserve">Уменьшение показателя связано с уменьшением итоговой прибыли </t>
  </si>
  <si>
    <t>В связи с уменьшением выработки электроэнергии за отчетный период по сравнению в аналогичным периодом прошлого года.</t>
  </si>
  <si>
    <t>За счет увеличения дохода от основной деятельности</t>
  </si>
  <si>
    <t xml:space="preserve">   </t>
  </si>
  <si>
    <t>Увеличение  дохода  в связи с сверхплановым поступлением проточной воды для выработки электроэнергии</t>
  </si>
  <si>
    <t xml:space="preserve">На увеличение повлияли поступление оборудования и комплектующих к нему запасных частей, сырья и материалов  поставщиком  Andritz Hydro GmbH и мостового крана  по ЕРС -контракту. </t>
  </si>
  <si>
    <t>В связи с увеличением выработки электроэнергии за отчетный период по сравнению с планом текущего периода</t>
  </si>
  <si>
    <t xml:space="preserve">Повлияло уменьшение валовой прибыли по отношению к доходу от основной деятельности </t>
  </si>
  <si>
    <t>В связи с уменьшением операционной прибыли из-за расхода по курсовой разнице</t>
  </si>
  <si>
    <t xml:space="preserve"> В  связи с уменьшением дебиторской задолженности</t>
  </si>
  <si>
    <t>на уровне утвержденного плана</t>
  </si>
  <si>
    <t xml:space="preserve">поквартально не планируется </t>
  </si>
  <si>
    <t xml:space="preserve">Уменьшение  показателя связано с уменьшением итоговой прибыли </t>
  </si>
  <si>
    <t>Уменьшение чистого дохода из-за роста  расхода по курсовой разнице</t>
  </si>
  <si>
    <t>В связи с увеличением выработки электроэнергии  за отчетный период  по сравнению с планом</t>
  </si>
  <si>
    <t>В связи с уменьшением выработки электроэнергии  за отчетный период  по сравнению с аналогичным периодом прошлого года.</t>
  </si>
  <si>
    <t>План по инвестиционным затратам перевыполнен за счет изменения графика  поступления  оборудования и комплектующих к нему запасных частей, сырья и материалов  поставщиком  Andritz Hydro GmbH, которая производит поставку оборудования, согласно измененного графика реализации проекта</t>
  </si>
  <si>
    <t>За счет снижения  товарно-материальных запасов</t>
  </si>
  <si>
    <t>Увеличение показателя связано с увеличением кредиторской задолженности.</t>
  </si>
  <si>
    <t xml:space="preserve">За счет увеличения ОС к доходам от основной деятельности </t>
  </si>
  <si>
    <t xml:space="preserve">Фактически за отчетный период уволенных по собственному желанию работников 6 чел.  </t>
  </si>
  <si>
    <t xml:space="preserve">Фактически за отчетный период уволенных по собственному желанию работников 5 чел.  </t>
  </si>
  <si>
    <t>за   2015 год</t>
  </si>
  <si>
    <t>Отчет об исполнении ключевых показателей деятельности АО "Шардаринская ГЭС" за  2015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</si>
</sst>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#,##0.000"/>
    <numFmt numFmtId="167" formatCode="#,##0.0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Helv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7.5"/>
      <color indexed="12"/>
      <name val="Arial Cyr"/>
      <family val="0"/>
    </font>
    <font>
      <b/>
      <sz val="14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8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6"/>
      <color indexed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68" applyFont="1">
      <alignment/>
      <protection/>
    </xf>
    <xf numFmtId="0" fontId="2" fillId="0" borderId="0" xfId="68" applyFont="1" applyFill="1">
      <alignment/>
      <protection/>
    </xf>
    <xf numFmtId="0" fontId="4" fillId="0" borderId="0" xfId="68" applyFont="1" applyFill="1">
      <alignment/>
      <protection/>
    </xf>
    <xf numFmtId="0" fontId="2" fillId="0" borderId="0" xfId="68" applyFont="1" applyFill="1" applyAlignment="1">
      <alignment horizontal="center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10" xfId="68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2" fillId="0" borderId="10" xfId="68" applyNumberFormat="1" applyFont="1" applyFill="1" applyBorder="1" applyAlignment="1">
      <alignment horizontal="center" vertical="center"/>
      <protection/>
    </xf>
    <xf numFmtId="49" fontId="8" fillId="0" borderId="10" xfId="68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/>
    </xf>
    <xf numFmtId="49" fontId="8" fillId="0" borderId="10" xfId="68" applyNumberFormat="1" applyFont="1" applyFill="1" applyBorder="1" applyAlignment="1">
      <alignment horizontal="center" vertical="center" wrapText="1"/>
      <protection/>
    </xf>
    <xf numFmtId="49" fontId="2" fillId="0" borderId="10" xfId="68" applyNumberFormat="1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vertical="center" wrapText="1"/>
      <protection/>
    </xf>
    <xf numFmtId="0" fontId="4" fillId="0" borderId="10" xfId="68" applyFont="1" applyFill="1" applyBorder="1" applyAlignment="1">
      <alignment horizontal="left" vertical="center" wrapText="1" indent="2"/>
      <protection/>
    </xf>
    <xf numFmtId="0" fontId="4" fillId="0" borderId="10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68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0" xfId="68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6" fillId="36" borderId="10" xfId="68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9" fontId="4" fillId="36" borderId="10" xfId="0" applyNumberFormat="1" applyFont="1" applyFill="1" applyBorder="1" applyAlignment="1">
      <alignment/>
    </xf>
    <xf numFmtId="9" fontId="4" fillId="36" borderId="12" xfId="0" applyNumberFormat="1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0" xfId="68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0" xfId="68" applyFont="1" applyFill="1" applyBorder="1" applyAlignment="1">
      <alignment horizontal="center" vertical="center" wrapText="1"/>
      <protection/>
    </xf>
    <xf numFmtId="0" fontId="4" fillId="35" borderId="10" xfId="68" applyFont="1" applyFill="1" applyBorder="1" applyAlignment="1">
      <alignment horizontal="center" vertical="center" wrapText="1"/>
      <protection/>
    </xf>
    <xf numFmtId="9" fontId="4" fillId="0" borderId="10" xfId="0" applyNumberFormat="1" applyFont="1" applyFill="1" applyBorder="1" applyAlignment="1">
      <alignment horizontal="center" vertical="center"/>
    </xf>
    <xf numFmtId="9" fontId="4" fillId="36" borderId="10" xfId="0" applyNumberFormat="1" applyFont="1" applyFill="1" applyBorder="1" applyAlignment="1">
      <alignment horizontal="center" vertical="center"/>
    </xf>
    <xf numFmtId="0" fontId="6" fillId="37" borderId="10" xfId="68" applyFont="1" applyFill="1" applyBorder="1" applyAlignment="1">
      <alignment horizontal="center" vertical="center" wrapText="1"/>
      <protection/>
    </xf>
    <xf numFmtId="0" fontId="6" fillId="37" borderId="12" xfId="68" applyFont="1" applyFill="1" applyBorder="1" applyAlignment="1">
      <alignment horizontal="center" vertical="center" wrapText="1"/>
      <protection/>
    </xf>
    <xf numFmtId="0" fontId="4" fillId="37" borderId="10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9" fontId="4" fillId="37" borderId="10" xfId="0" applyNumberFormat="1" applyFont="1" applyFill="1" applyBorder="1" applyAlignment="1">
      <alignment/>
    </xf>
    <xf numFmtId="9" fontId="4" fillId="37" borderId="12" xfId="0" applyNumberFormat="1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59" fillId="37" borderId="10" xfId="68" applyFont="1" applyFill="1" applyBorder="1" applyAlignment="1">
      <alignment vertical="center" wrapText="1"/>
      <protection/>
    </xf>
    <xf numFmtId="0" fontId="14" fillId="36" borderId="10" xfId="68" applyFont="1" applyFill="1" applyBorder="1" applyAlignment="1">
      <alignment horizontal="left" vertical="center" wrapText="1"/>
      <protection/>
    </xf>
    <xf numFmtId="0" fontId="14" fillId="36" borderId="10" xfId="0" applyFont="1" applyFill="1" applyBorder="1" applyAlignment="1">
      <alignment vertical="center" wrapText="1"/>
    </xf>
    <xf numFmtId="0" fontId="60" fillId="37" borderId="10" xfId="68" applyFont="1" applyFill="1" applyBorder="1" applyAlignment="1">
      <alignment horizontal="left" vertical="center" wrapText="1"/>
      <protection/>
    </xf>
    <xf numFmtId="0" fontId="60" fillId="37" borderId="10" xfId="68" applyFont="1" applyFill="1" applyBorder="1" applyAlignment="1">
      <alignment horizontal="center" vertical="center" wrapText="1"/>
      <protection/>
    </xf>
    <xf numFmtId="9" fontId="60" fillId="37" borderId="10" xfId="0" applyNumberFormat="1" applyFont="1" applyFill="1" applyBorder="1" applyAlignment="1">
      <alignment horizontal="center" vertical="center"/>
    </xf>
    <xf numFmtId="0" fontId="61" fillId="37" borderId="10" xfId="68" applyFont="1" applyFill="1" applyBorder="1" applyAlignment="1">
      <alignment horizontal="center" vertical="center" wrapText="1"/>
      <protection/>
    </xf>
    <xf numFmtId="0" fontId="60" fillId="37" borderId="10" xfId="68" applyFont="1" applyFill="1" applyBorder="1" applyAlignment="1">
      <alignment vertical="center" wrapText="1"/>
      <protection/>
    </xf>
    <xf numFmtId="0" fontId="6" fillId="36" borderId="10" xfId="0" applyFont="1" applyFill="1" applyBorder="1" applyAlignment="1">
      <alignment vertical="center" wrapText="1"/>
    </xf>
    <xf numFmtId="49" fontId="59" fillId="37" borderId="10" xfId="68" applyNumberFormat="1" applyFont="1" applyFill="1" applyBorder="1" applyAlignment="1">
      <alignment horizontal="center" vertical="center"/>
      <protection/>
    </xf>
    <xf numFmtId="0" fontId="59" fillId="37" borderId="10" xfId="68" applyFont="1" applyFill="1" applyBorder="1" applyAlignment="1">
      <alignment horizontal="center" vertical="center" wrapText="1"/>
      <protection/>
    </xf>
    <xf numFmtId="49" fontId="62" fillId="37" borderId="10" xfId="68" applyNumberFormat="1" applyFont="1" applyFill="1" applyBorder="1" applyAlignment="1">
      <alignment horizontal="center" vertical="center" wrapText="1"/>
      <protection/>
    </xf>
    <xf numFmtId="49" fontId="59" fillId="37" borderId="10" xfId="68" applyNumberFormat="1" applyFont="1" applyFill="1" applyBorder="1" applyAlignment="1">
      <alignment horizontal="center" vertical="center" wrapText="1"/>
      <protection/>
    </xf>
    <xf numFmtId="49" fontId="2" fillId="36" borderId="10" xfId="68" applyNumberFormat="1" applyFont="1" applyFill="1" applyBorder="1" applyAlignment="1">
      <alignment horizontal="center" vertical="center"/>
      <protection/>
    </xf>
    <xf numFmtId="0" fontId="19" fillId="36" borderId="10" xfId="0" applyFont="1" applyFill="1" applyBorder="1" applyAlignment="1">
      <alignment/>
    </xf>
    <xf numFmtId="49" fontId="14" fillId="36" borderId="10" xfId="68" applyNumberFormat="1" applyFont="1" applyFill="1" applyBorder="1" applyAlignment="1">
      <alignment horizontal="center" vertical="center" wrapText="1"/>
      <protection/>
    </xf>
    <xf numFmtId="49" fontId="19" fillId="36" borderId="10" xfId="68" applyNumberFormat="1" applyFont="1" applyFill="1" applyBorder="1" applyAlignment="1">
      <alignment horizontal="center" vertical="center"/>
      <protection/>
    </xf>
    <xf numFmtId="49" fontId="8" fillId="36" borderId="10" xfId="68" applyNumberFormat="1" applyFont="1" applyFill="1" applyBorder="1" applyAlignment="1">
      <alignment horizontal="center" vertical="center"/>
      <protection/>
    </xf>
    <xf numFmtId="49" fontId="2" fillId="36" borderId="10" xfId="68" applyNumberFormat="1" applyFont="1" applyFill="1" applyBorder="1" applyAlignment="1">
      <alignment horizontal="center" vertical="center" wrapText="1"/>
      <protection/>
    </xf>
    <xf numFmtId="49" fontId="14" fillId="36" borderId="10" xfId="68" applyNumberFormat="1" applyFont="1" applyFill="1" applyBorder="1" applyAlignment="1">
      <alignment horizontal="center" vertical="center"/>
      <protection/>
    </xf>
    <xf numFmtId="49" fontId="19" fillId="36" borderId="10" xfId="68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/>
    </xf>
    <xf numFmtId="0" fontId="4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4" fillId="35" borderId="10" xfId="68" applyFont="1" applyFill="1" applyBorder="1" applyAlignment="1">
      <alignment vertical="center" wrapText="1"/>
      <protection/>
    </xf>
    <xf numFmtId="9" fontId="4" fillId="35" borderId="10" xfId="0" applyNumberFormat="1" applyFont="1" applyFill="1" applyBorder="1" applyAlignment="1">
      <alignment horizontal="center" vertical="center"/>
    </xf>
    <xf numFmtId="3" fontId="4" fillId="35" borderId="10" xfId="68" applyNumberFormat="1" applyFont="1" applyFill="1" applyBorder="1" applyAlignment="1">
      <alignment horizontal="center" vertical="center" wrapText="1"/>
      <protection/>
    </xf>
    <xf numFmtId="9" fontId="4" fillId="35" borderId="10" xfId="68" applyNumberFormat="1" applyFont="1" applyFill="1" applyBorder="1" applyAlignment="1">
      <alignment horizontal="center" vertical="center" wrapText="1"/>
      <protection/>
    </xf>
    <xf numFmtId="2" fontId="4" fillId="35" borderId="10" xfId="68" applyNumberFormat="1" applyFont="1" applyFill="1" applyBorder="1" applyAlignment="1">
      <alignment horizontal="center" vertical="center" wrapText="1"/>
      <protection/>
    </xf>
    <xf numFmtId="10" fontId="4" fillId="35" borderId="10" xfId="68" applyNumberFormat="1" applyFont="1" applyFill="1" applyBorder="1" applyAlignment="1">
      <alignment horizontal="center" vertical="center" wrapText="1"/>
      <protection/>
    </xf>
    <xf numFmtId="166" fontId="4" fillId="35" borderId="10" xfId="68" applyNumberFormat="1" applyFont="1" applyFill="1" applyBorder="1" applyAlignment="1">
      <alignment horizontal="center" vertical="center" wrapText="1"/>
      <protection/>
    </xf>
    <xf numFmtId="167" fontId="4" fillId="35" borderId="10" xfId="68" applyNumberFormat="1" applyFont="1" applyFill="1" applyBorder="1" applyAlignment="1">
      <alignment horizontal="center" vertical="center" wrapText="1"/>
      <protection/>
    </xf>
    <xf numFmtId="164" fontId="4" fillId="35" borderId="10" xfId="68" applyNumberFormat="1" applyFont="1" applyFill="1" applyBorder="1" applyAlignment="1">
      <alignment horizontal="left" vertical="center" wrapText="1"/>
      <protection/>
    </xf>
    <xf numFmtId="0" fontId="4" fillId="35" borderId="12" xfId="0" applyFont="1" applyFill="1" applyBorder="1" applyAlignment="1">
      <alignment vertical="center" wrapText="1"/>
    </xf>
    <xf numFmtId="0" fontId="60" fillId="35" borderId="10" xfId="0" applyFont="1" applyFill="1" applyBorder="1" applyAlignment="1">
      <alignment vertical="center" wrapText="1"/>
    </xf>
    <xf numFmtId="0" fontId="60" fillId="37" borderId="12" xfId="0" applyFont="1" applyFill="1" applyBorder="1" applyAlignment="1">
      <alignment/>
    </xf>
    <xf numFmtId="0" fontId="60" fillId="37" borderId="10" xfId="0" applyFont="1" applyFill="1" applyBorder="1" applyAlignment="1">
      <alignment/>
    </xf>
    <xf numFmtId="0" fontId="60" fillId="37" borderId="12" xfId="0" applyFont="1" applyFill="1" applyBorder="1" applyAlignment="1">
      <alignment vertical="center" wrapText="1"/>
    </xf>
    <xf numFmtId="0" fontId="60" fillId="37" borderId="10" xfId="0" applyFont="1" applyFill="1" applyBorder="1" applyAlignment="1">
      <alignment vertical="center" wrapText="1"/>
    </xf>
    <xf numFmtId="0" fontId="4" fillId="36" borderId="12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3" fillId="36" borderId="10" xfId="0" applyFont="1" applyFill="1" applyBorder="1" applyAlignment="1">
      <alignment/>
    </xf>
    <xf numFmtId="164" fontId="63" fillId="35" borderId="10" xfId="68" applyNumberFormat="1" applyFont="1" applyFill="1" applyBorder="1" applyAlignment="1">
      <alignment vertical="center" wrapText="1"/>
      <protection/>
    </xf>
    <xf numFmtId="0" fontId="63" fillId="37" borderId="10" xfId="68" applyFont="1" applyFill="1" applyBorder="1" applyAlignment="1">
      <alignment horizontal="center" vertical="center" wrapText="1"/>
      <protection/>
    </xf>
    <xf numFmtId="0" fontId="63" fillId="36" borderId="12" xfId="0" applyFont="1" applyFill="1" applyBorder="1" applyAlignment="1">
      <alignment/>
    </xf>
    <xf numFmtId="0" fontId="63" fillId="37" borderId="10" xfId="0" applyFont="1" applyFill="1" applyBorder="1" applyAlignment="1">
      <alignment horizontal="center" vertical="center"/>
    </xf>
    <xf numFmtId="0" fontId="63" fillId="37" borderId="11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164" fontId="4" fillId="35" borderId="10" xfId="68" applyNumberFormat="1" applyFont="1" applyFill="1" applyBorder="1" applyAlignment="1">
      <alignment vertical="center" wrapText="1"/>
      <protection/>
    </xf>
    <xf numFmtId="168" fontId="4" fillId="35" borderId="10" xfId="68" applyNumberFormat="1" applyFont="1" applyFill="1" applyBorder="1" applyAlignment="1">
      <alignment horizontal="center" vertical="center" wrapText="1"/>
      <protection/>
    </xf>
    <xf numFmtId="168" fontId="4" fillId="35" borderId="10" xfId="0" applyNumberFormat="1" applyFont="1" applyFill="1" applyBorder="1" applyAlignment="1">
      <alignment horizontal="center" vertical="center"/>
    </xf>
    <xf numFmtId="168" fontId="4" fillId="35" borderId="11" xfId="0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10" fontId="4" fillId="35" borderId="10" xfId="0" applyNumberFormat="1" applyFont="1" applyFill="1" applyBorder="1" applyAlignment="1">
      <alignment horizontal="center" vertical="center"/>
    </xf>
    <xf numFmtId="167" fontId="4" fillId="35" borderId="10" xfId="0" applyNumberFormat="1" applyFont="1" applyFill="1" applyBorder="1" applyAlignment="1">
      <alignment horizontal="center" vertical="center"/>
    </xf>
    <xf numFmtId="165" fontId="4" fillId="35" borderId="10" xfId="0" applyNumberFormat="1" applyFont="1" applyFill="1" applyBorder="1" applyAlignment="1">
      <alignment horizontal="center" vertical="center"/>
    </xf>
    <xf numFmtId="4" fontId="4" fillId="35" borderId="10" xfId="68" applyNumberFormat="1" applyFont="1" applyFill="1" applyBorder="1" applyAlignment="1">
      <alignment horizontal="center" vertical="center" wrapText="1"/>
      <protection/>
    </xf>
    <xf numFmtId="4" fontId="4" fillId="35" borderId="10" xfId="0" applyNumberFormat="1" applyFont="1" applyFill="1" applyBorder="1" applyAlignment="1">
      <alignment horizontal="center" vertical="center"/>
    </xf>
    <xf numFmtId="0" fontId="8" fillId="35" borderId="10" xfId="68" applyFont="1" applyFill="1" applyBorder="1" applyAlignment="1">
      <alignment horizontal="center" vertical="center" wrapText="1"/>
      <protection/>
    </xf>
    <xf numFmtId="0" fontId="6" fillId="35" borderId="10" xfId="68" applyFont="1" applyFill="1" applyBorder="1" applyAlignment="1">
      <alignment horizontal="center" vertical="center" wrapText="1"/>
      <protection/>
    </xf>
    <xf numFmtId="0" fontId="57" fillId="35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9" fontId="2" fillId="35" borderId="10" xfId="6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68" fontId="4" fillId="0" borderId="10" xfId="68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horizontal="center" vertical="center" wrapText="1"/>
    </xf>
    <xf numFmtId="0" fontId="14" fillId="0" borderId="13" xfId="68" applyFont="1" applyFill="1" applyBorder="1" applyAlignment="1">
      <alignment horizontal="center" vertical="center" wrapText="1"/>
      <protection/>
    </xf>
    <xf numFmtId="0" fontId="14" fillId="0" borderId="14" xfId="68" applyFont="1" applyFill="1" applyBorder="1" applyAlignment="1">
      <alignment horizontal="center" vertical="center" wrapText="1"/>
      <protection/>
    </xf>
    <xf numFmtId="0" fontId="14" fillId="0" borderId="15" xfId="68" applyFont="1" applyFill="1" applyBorder="1" applyAlignment="1">
      <alignment horizontal="center" vertical="center" wrapText="1"/>
      <protection/>
    </xf>
    <xf numFmtId="0" fontId="14" fillId="0" borderId="16" xfId="68" applyFont="1" applyFill="1" applyBorder="1" applyAlignment="1">
      <alignment horizontal="center" vertical="center" wrapText="1"/>
      <protection/>
    </xf>
    <xf numFmtId="0" fontId="14" fillId="0" borderId="17" xfId="68" applyFont="1" applyFill="1" applyBorder="1" applyAlignment="1">
      <alignment horizontal="center" vertical="center" wrapText="1"/>
      <protection/>
    </xf>
    <xf numFmtId="0" fontId="14" fillId="0" borderId="18" xfId="68" applyFont="1" applyFill="1" applyBorder="1" applyAlignment="1">
      <alignment horizontal="center" vertical="center" wrapText="1"/>
      <protection/>
    </xf>
    <xf numFmtId="0" fontId="14" fillId="0" borderId="19" xfId="68" applyFont="1" applyFill="1" applyBorder="1" applyAlignment="1">
      <alignment horizontal="center" vertical="center" wrapText="1"/>
      <protection/>
    </xf>
    <xf numFmtId="0" fontId="14" fillId="0" borderId="20" xfId="68" applyFont="1" applyFill="1" applyBorder="1" applyAlignment="1">
      <alignment horizontal="center" vertical="center" wrapText="1"/>
      <protection/>
    </xf>
    <xf numFmtId="0" fontId="14" fillId="0" borderId="12" xfId="68" applyFont="1" applyFill="1" applyBorder="1" applyAlignment="1">
      <alignment horizontal="center" vertical="center" wrapText="1"/>
      <protection/>
    </xf>
    <xf numFmtId="0" fontId="14" fillId="0" borderId="21" xfId="68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35" borderId="15" xfId="68" applyFont="1" applyFill="1" applyBorder="1" applyAlignment="1">
      <alignment horizontal="center" vertical="center" wrapText="1"/>
      <protection/>
    </xf>
    <xf numFmtId="0" fontId="14" fillId="35" borderId="21" xfId="68" applyFont="1" applyFill="1" applyBorder="1" applyAlignment="1">
      <alignment horizontal="center" vertical="center" wrapText="1"/>
      <protection/>
    </xf>
    <xf numFmtId="0" fontId="14" fillId="35" borderId="11" xfId="68" applyFont="1" applyFill="1" applyBorder="1" applyAlignment="1">
      <alignment horizontal="center" vertical="center" wrapText="1"/>
      <protection/>
    </xf>
    <xf numFmtId="0" fontId="9" fillId="0" borderId="10" xfId="68" applyFont="1" applyFill="1" applyBorder="1" applyAlignment="1">
      <alignment vertical="center" wrapText="1"/>
      <protection/>
    </xf>
    <xf numFmtId="0" fontId="9" fillId="0" borderId="10" xfId="68" applyFont="1" applyFill="1" applyBorder="1" applyAlignment="1">
      <alignment horizontal="center" vertical="center" wrapText="1"/>
      <protection/>
    </xf>
    <xf numFmtId="0" fontId="14" fillId="0" borderId="10" xfId="68" applyFont="1" applyFill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~88422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5" xfId="54"/>
    <cellStyle name="Обычный 2" xfId="55"/>
    <cellStyle name="Обычный 2 4 4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Процентный 11" xfId="62"/>
    <cellStyle name="Процентный 2" xfId="63"/>
    <cellStyle name="Процентный 2 2" xfId="64"/>
    <cellStyle name="Процентный 2 2 2" xfId="65"/>
    <cellStyle name="Процентный 2 6" xfId="66"/>
    <cellStyle name="Связанная ячейка" xfId="67"/>
    <cellStyle name="Стиль 1" xfId="68"/>
    <cellStyle name="Стиль 1 2" xfId="69"/>
    <cellStyle name="Стиль 1_Свод без св.без ГРЭС-1 для ДУИ 030710" xfId="70"/>
    <cellStyle name="Текст предупреждения" xfId="71"/>
    <cellStyle name="Comma" xfId="72"/>
    <cellStyle name="Comma [0]" xfId="73"/>
    <cellStyle name="Финансовый 10" xfId="74"/>
    <cellStyle name="Финансовый 10 3" xfId="75"/>
    <cellStyle name="Финансовый 2" xfId="76"/>
    <cellStyle name="Финансовый 3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2"/>
  <sheetViews>
    <sheetView tabSelected="1" zoomScale="80" zoomScaleNormal="80" zoomScaleSheetLayoutView="43" zoomScalePageLayoutView="0" workbookViewId="0" topLeftCell="A1">
      <pane xSplit="5" ySplit="9" topLeftCell="F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50" sqref="M50"/>
    </sheetView>
  </sheetViews>
  <sheetFormatPr defaultColWidth="9.140625" defaultRowHeight="15"/>
  <cols>
    <col min="1" max="1" width="8.140625" style="1" customWidth="1"/>
    <col min="2" max="2" width="8.8515625" style="27" customWidth="1"/>
    <col min="3" max="3" width="7.7109375" style="27" customWidth="1"/>
    <col min="4" max="4" width="58.57421875" style="9" customWidth="1"/>
    <col min="5" max="5" width="15.7109375" style="31" customWidth="1"/>
    <col min="6" max="6" width="15.28125" style="6" customWidth="1"/>
    <col min="7" max="7" width="15.7109375" style="6" customWidth="1"/>
    <col min="8" max="8" width="15.7109375" style="77" customWidth="1"/>
    <col min="9" max="9" width="12.57421875" style="127" customWidth="1"/>
    <col min="10" max="10" width="13.7109375" style="127" customWidth="1"/>
    <col min="11" max="11" width="15.8515625" style="127" customWidth="1"/>
    <col min="12" max="12" width="13.8515625" style="127" customWidth="1"/>
    <col min="13" max="13" width="14.28125" style="127" customWidth="1"/>
    <col min="14" max="14" width="9.140625" style="7" customWidth="1"/>
    <col min="15" max="15" width="15.140625" style="7" customWidth="1"/>
    <col min="16" max="16" width="53.8515625" style="7" customWidth="1"/>
    <col min="17" max="17" width="54.140625" style="7" customWidth="1"/>
    <col min="18" max="20" width="9.140625" style="9" customWidth="1"/>
    <col min="21" max="55" width="9.140625" style="77" customWidth="1"/>
    <col min="56" max="255" width="9.140625" style="6" customWidth="1"/>
    <col min="256" max="16384" width="8.140625" style="6" customWidth="1"/>
  </cols>
  <sheetData>
    <row r="1" spans="1:17" ht="15.75">
      <c r="A1" s="2"/>
      <c r="B1" s="3"/>
      <c r="C1" s="3"/>
      <c r="D1" s="4"/>
      <c r="E1" s="5"/>
      <c r="Q1" s="8"/>
    </row>
    <row r="2" spans="1:17" ht="15.75">
      <c r="A2" s="2"/>
      <c r="B2" s="3"/>
      <c r="C2" s="3"/>
      <c r="D2" s="4" t="s">
        <v>0</v>
      </c>
      <c r="E2" s="5"/>
      <c r="Q2" s="8"/>
    </row>
    <row r="3" spans="1:17" ht="29.25" customHeight="1">
      <c r="A3" s="2"/>
      <c r="B3" s="3"/>
      <c r="C3" s="3"/>
      <c r="D3" s="134" t="s">
        <v>149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</row>
    <row r="4" spans="1:17" ht="20.25">
      <c r="A4" s="2"/>
      <c r="B4" s="3"/>
      <c r="C4" s="3"/>
      <c r="D4" s="4"/>
      <c r="E4" s="5" t="s">
        <v>0</v>
      </c>
      <c r="I4" s="128"/>
      <c r="J4" s="128"/>
      <c r="K4" s="128"/>
      <c r="L4" s="128"/>
      <c r="M4" s="128"/>
      <c r="N4" s="10"/>
      <c r="O4" s="10"/>
      <c r="P4" s="10"/>
      <c r="Q4" s="10"/>
    </row>
    <row r="5" spans="1:55" s="11" customFormat="1" ht="12.75" customHeight="1">
      <c r="A5" s="152" t="s">
        <v>1</v>
      </c>
      <c r="B5" s="153" t="s">
        <v>2</v>
      </c>
      <c r="C5" s="153" t="s">
        <v>3</v>
      </c>
      <c r="D5" s="154" t="s">
        <v>4</v>
      </c>
      <c r="E5" s="154" t="s">
        <v>5</v>
      </c>
      <c r="F5" s="135" t="s">
        <v>118</v>
      </c>
      <c r="G5" s="137" t="s">
        <v>120</v>
      </c>
      <c r="H5" s="149" t="s">
        <v>120</v>
      </c>
      <c r="I5" s="135" t="s">
        <v>119</v>
      </c>
      <c r="J5" s="139"/>
      <c r="K5" s="140"/>
      <c r="L5" s="135" t="s">
        <v>148</v>
      </c>
      <c r="M5" s="139"/>
      <c r="N5" s="139"/>
      <c r="O5" s="139"/>
      <c r="P5" s="139"/>
      <c r="Q5" s="140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</row>
    <row r="6" spans="1:55" s="11" customFormat="1" ht="11.25" customHeight="1">
      <c r="A6" s="152"/>
      <c r="B6" s="153"/>
      <c r="C6" s="153"/>
      <c r="D6" s="154"/>
      <c r="E6" s="154"/>
      <c r="F6" s="136"/>
      <c r="G6" s="138"/>
      <c r="H6" s="150"/>
      <c r="I6" s="136"/>
      <c r="J6" s="141"/>
      <c r="K6" s="142"/>
      <c r="L6" s="136"/>
      <c r="M6" s="141"/>
      <c r="N6" s="141"/>
      <c r="O6" s="141"/>
      <c r="P6" s="141"/>
      <c r="Q6" s="142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</row>
    <row r="7" spans="1:55" s="11" customFormat="1" ht="12.75" customHeight="1">
      <c r="A7" s="152"/>
      <c r="B7" s="153"/>
      <c r="C7" s="153"/>
      <c r="D7" s="154"/>
      <c r="E7" s="154"/>
      <c r="F7" s="143" t="s">
        <v>6</v>
      </c>
      <c r="G7" s="137" t="s">
        <v>6</v>
      </c>
      <c r="H7" s="151" t="s">
        <v>121</v>
      </c>
      <c r="I7" s="132" t="s">
        <v>7</v>
      </c>
      <c r="J7" s="132" t="s">
        <v>8</v>
      </c>
      <c r="K7" s="145" t="s">
        <v>122</v>
      </c>
      <c r="L7" s="132" t="s">
        <v>9</v>
      </c>
      <c r="M7" s="132" t="s">
        <v>10</v>
      </c>
      <c r="N7" s="132" t="s">
        <v>11</v>
      </c>
      <c r="O7" s="133" t="s">
        <v>12</v>
      </c>
      <c r="P7" s="145" t="s">
        <v>13</v>
      </c>
      <c r="Q7" s="147" t="s">
        <v>14</v>
      </c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</row>
    <row r="8" spans="1:55" s="11" customFormat="1" ht="125.25" customHeight="1">
      <c r="A8" s="152"/>
      <c r="B8" s="153"/>
      <c r="C8" s="153"/>
      <c r="D8" s="154"/>
      <c r="E8" s="154"/>
      <c r="F8" s="143"/>
      <c r="G8" s="144"/>
      <c r="H8" s="151"/>
      <c r="I8" s="132"/>
      <c r="J8" s="132"/>
      <c r="K8" s="146"/>
      <c r="L8" s="132"/>
      <c r="M8" s="132"/>
      <c r="N8" s="132"/>
      <c r="O8" s="133"/>
      <c r="P8" s="146"/>
      <c r="Q8" s="14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</row>
    <row r="9" spans="1:55" s="13" customFormat="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4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</row>
    <row r="10" spans="1:55" s="17" customFormat="1" ht="42" customHeight="1">
      <c r="A10" s="64" t="s">
        <v>68</v>
      </c>
      <c r="B10" s="65"/>
      <c r="C10" s="65"/>
      <c r="D10" s="55" t="s">
        <v>16</v>
      </c>
      <c r="E10" s="48"/>
      <c r="F10" s="48"/>
      <c r="G10" s="49"/>
      <c r="H10" s="49"/>
      <c r="I10" s="50"/>
      <c r="J10" s="51"/>
      <c r="K10" s="51"/>
      <c r="L10" s="50"/>
      <c r="M10" s="50"/>
      <c r="N10" s="52"/>
      <c r="O10" s="53"/>
      <c r="P10" s="54"/>
      <c r="Q10" s="50"/>
      <c r="R10" s="14"/>
      <c r="S10" s="14"/>
      <c r="T10" s="14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</row>
    <row r="11" spans="1:17" ht="43.5" customHeight="1">
      <c r="A11" s="69"/>
      <c r="B11" s="70" t="s">
        <v>67</v>
      </c>
      <c r="C11" s="71"/>
      <c r="D11" s="56" t="s">
        <v>17</v>
      </c>
      <c r="E11" s="40"/>
      <c r="F11" s="34"/>
      <c r="G11" s="34"/>
      <c r="H11" s="34"/>
      <c r="I11" s="35"/>
      <c r="J11" s="36"/>
      <c r="K11" s="36"/>
      <c r="L11" s="35"/>
      <c r="M11" s="35"/>
      <c r="N11" s="37"/>
      <c r="O11" s="38"/>
      <c r="P11" s="39"/>
      <c r="Q11" s="35"/>
    </row>
    <row r="12" spans="1:17" ht="60">
      <c r="A12" s="18"/>
      <c r="B12" s="19"/>
      <c r="C12" s="15" t="s">
        <v>69</v>
      </c>
      <c r="D12" s="41" t="s">
        <v>18</v>
      </c>
      <c r="E12" s="42" t="s">
        <v>19</v>
      </c>
      <c r="F12" s="89">
        <v>3056</v>
      </c>
      <c r="G12" s="89">
        <v>3623</v>
      </c>
      <c r="H12" s="89">
        <v>3623</v>
      </c>
      <c r="I12" s="89">
        <v>2513</v>
      </c>
      <c r="J12" s="89">
        <v>2513</v>
      </c>
      <c r="K12" s="89">
        <v>3123</v>
      </c>
      <c r="L12" s="89">
        <v>2513</v>
      </c>
      <c r="M12" s="89">
        <v>3123</v>
      </c>
      <c r="N12" s="82">
        <f>M12/L12</f>
        <v>1.2427377636291286</v>
      </c>
      <c r="O12" s="82">
        <f>M12/H12</f>
        <v>0.8619928236268286</v>
      </c>
      <c r="P12" s="98" t="s">
        <v>140</v>
      </c>
      <c r="Q12" s="98" t="s">
        <v>141</v>
      </c>
    </row>
    <row r="13" spans="1:17" ht="54.75" customHeight="1">
      <c r="A13" s="18"/>
      <c r="B13" s="19"/>
      <c r="C13" s="15" t="s">
        <v>70</v>
      </c>
      <c r="D13" s="41" t="s">
        <v>20</v>
      </c>
      <c r="E13" s="42" t="s">
        <v>21</v>
      </c>
      <c r="F13" s="115">
        <v>7.13</v>
      </c>
      <c r="G13" s="115">
        <v>7.73</v>
      </c>
      <c r="H13" s="115">
        <v>7.73</v>
      </c>
      <c r="I13" s="115">
        <v>5.156929960986538</v>
      </c>
      <c r="J13" s="115">
        <v>5.156929960986538</v>
      </c>
      <c r="K13" s="115">
        <v>6.1</v>
      </c>
      <c r="L13" s="115">
        <v>5.16</v>
      </c>
      <c r="M13" s="115">
        <v>6.09</v>
      </c>
      <c r="N13" s="82">
        <f>M13/L13</f>
        <v>1.1802325581395348</v>
      </c>
      <c r="O13" s="82">
        <f>M13/H13</f>
        <v>0.7878395860284605</v>
      </c>
      <c r="P13" s="90" t="s">
        <v>128</v>
      </c>
      <c r="Q13" s="33" t="s">
        <v>123</v>
      </c>
    </row>
    <row r="14" spans="1:17" ht="18">
      <c r="A14" s="74"/>
      <c r="B14" s="70" t="s">
        <v>71</v>
      </c>
      <c r="C14" s="75"/>
      <c r="D14" s="57" t="s">
        <v>22</v>
      </c>
      <c r="E14" s="35"/>
      <c r="F14" s="35"/>
      <c r="G14" s="35"/>
      <c r="H14" s="35"/>
      <c r="I14" s="102"/>
      <c r="J14" s="102"/>
      <c r="K14" s="102"/>
      <c r="L14" s="102"/>
      <c r="M14" s="102"/>
      <c r="N14" s="35"/>
      <c r="O14" s="35"/>
      <c r="P14" s="39" t="s">
        <v>129</v>
      </c>
      <c r="Q14" s="39"/>
    </row>
    <row r="15" spans="1:17" ht="21" customHeight="1">
      <c r="A15" s="16"/>
      <c r="B15" s="20"/>
      <c r="C15" s="20" t="s">
        <v>72</v>
      </c>
      <c r="D15" s="26" t="s">
        <v>23</v>
      </c>
      <c r="E15" s="44" t="s">
        <v>15</v>
      </c>
      <c r="F15" s="45">
        <v>100</v>
      </c>
      <c r="G15" s="45">
        <v>100</v>
      </c>
      <c r="H15" s="45">
        <v>100</v>
      </c>
      <c r="I15" s="112">
        <v>100</v>
      </c>
      <c r="J15" s="113">
        <v>100</v>
      </c>
      <c r="K15" s="114">
        <f>J15</f>
        <v>100</v>
      </c>
      <c r="L15" s="112">
        <v>100</v>
      </c>
      <c r="M15" s="112">
        <v>100</v>
      </c>
      <c r="N15" s="82">
        <f>M15/L15</f>
        <v>1</v>
      </c>
      <c r="O15" s="82">
        <f>M15/H15</f>
        <v>1</v>
      </c>
      <c r="P15" s="33"/>
      <c r="Q15" s="91"/>
    </row>
    <row r="16" spans="1:17" ht="24" customHeight="1">
      <c r="A16" s="16"/>
      <c r="B16" s="20"/>
      <c r="C16" s="20" t="s">
        <v>73</v>
      </c>
      <c r="D16" s="26" t="s">
        <v>24</v>
      </c>
      <c r="E16" s="44" t="s">
        <v>15</v>
      </c>
      <c r="F16" s="45">
        <v>80</v>
      </c>
      <c r="G16" s="45">
        <v>64.51</v>
      </c>
      <c r="H16" s="45">
        <v>64.51</v>
      </c>
      <c r="I16" s="116">
        <v>45.31963470319635</v>
      </c>
      <c r="J16" s="117">
        <v>45.31963470319635</v>
      </c>
      <c r="K16" s="115">
        <v>53.11</v>
      </c>
      <c r="L16" s="116">
        <v>45.32</v>
      </c>
      <c r="M16" s="116">
        <v>53.11</v>
      </c>
      <c r="N16" s="82">
        <f>M16/L16</f>
        <v>1.1718887908208295</v>
      </c>
      <c r="O16" s="82">
        <f>M16/H16</f>
        <v>0.8232832119051309</v>
      </c>
      <c r="P16" s="33"/>
      <c r="Q16" s="91"/>
    </row>
    <row r="17" spans="1:17" ht="66" customHeight="1">
      <c r="A17" s="16"/>
      <c r="B17" s="20"/>
      <c r="C17" s="20" t="s">
        <v>74</v>
      </c>
      <c r="D17" s="26" t="s">
        <v>25</v>
      </c>
      <c r="E17" s="44" t="s">
        <v>26</v>
      </c>
      <c r="F17" s="83">
        <v>1797251.8199999998</v>
      </c>
      <c r="G17" s="83">
        <v>2413440</v>
      </c>
      <c r="H17" s="83">
        <v>2413440</v>
      </c>
      <c r="I17" s="83">
        <v>1754073</v>
      </c>
      <c r="J17" s="83">
        <v>1754073</v>
      </c>
      <c r="K17" s="83">
        <v>2071906.4070000001</v>
      </c>
      <c r="L17" s="118">
        <v>1754073</v>
      </c>
      <c r="M17" s="83">
        <v>2071906.4070000001</v>
      </c>
      <c r="N17" s="82">
        <f>M17/L17</f>
        <v>1.181197365788083</v>
      </c>
      <c r="O17" s="82">
        <f>M17/H17</f>
        <v>0.8584868101133653</v>
      </c>
      <c r="P17" s="33" t="s">
        <v>130</v>
      </c>
      <c r="Q17" s="33" t="s">
        <v>124</v>
      </c>
    </row>
    <row r="18" spans="1:17" ht="129.75" customHeight="1">
      <c r="A18" s="16"/>
      <c r="B18" s="20"/>
      <c r="C18" s="20" t="s">
        <v>75</v>
      </c>
      <c r="D18" s="26" t="s">
        <v>27</v>
      </c>
      <c r="E18" s="44" t="s">
        <v>26</v>
      </c>
      <c r="F18" s="83">
        <v>285641</v>
      </c>
      <c r="G18" s="83">
        <v>438919</v>
      </c>
      <c r="H18" s="83">
        <v>438919</v>
      </c>
      <c r="I18" s="83">
        <v>4584356</v>
      </c>
      <c r="J18" s="83">
        <v>522862</v>
      </c>
      <c r="K18" s="83">
        <v>1812468</v>
      </c>
      <c r="L18" s="118">
        <v>522862</v>
      </c>
      <c r="M18" s="83">
        <v>1812468</v>
      </c>
      <c r="N18" s="82">
        <f>M18/L18</f>
        <v>3.466436650588492</v>
      </c>
      <c r="O18" s="82">
        <f>M18/H18</f>
        <v>4.129390616491881</v>
      </c>
      <c r="P18" s="101" t="s">
        <v>142</v>
      </c>
      <c r="Q18" s="33" t="s">
        <v>131</v>
      </c>
    </row>
    <row r="19" spans="1:17" ht="18">
      <c r="A19" s="64"/>
      <c r="B19" s="66"/>
      <c r="C19" s="66"/>
      <c r="D19" s="58"/>
      <c r="E19" s="59"/>
      <c r="F19" s="59"/>
      <c r="G19" s="59"/>
      <c r="H19" s="59"/>
      <c r="I19" s="104"/>
      <c r="J19" s="104"/>
      <c r="K19" s="104"/>
      <c r="L19" s="104"/>
      <c r="M19" s="104"/>
      <c r="N19" s="59"/>
      <c r="O19" s="59"/>
      <c r="P19" s="92"/>
      <c r="Q19" s="93"/>
    </row>
    <row r="20" spans="1:17" ht="18">
      <c r="A20" s="64" t="s">
        <v>76</v>
      </c>
      <c r="B20" s="67"/>
      <c r="C20" s="66"/>
      <c r="D20" s="55" t="s">
        <v>28</v>
      </c>
      <c r="E20" s="59" t="s">
        <v>0</v>
      </c>
      <c r="F20" s="59" t="s">
        <v>0</v>
      </c>
      <c r="G20" s="59" t="s">
        <v>0</v>
      </c>
      <c r="H20" s="59" t="s">
        <v>0</v>
      </c>
      <c r="I20" s="104" t="s">
        <v>0</v>
      </c>
      <c r="J20" s="104" t="s">
        <v>0</v>
      </c>
      <c r="K20" s="104" t="s">
        <v>0</v>
      </c>
      <c r="L20" s="104" t="s">
        <v>0</v>
      </c>
      <c r="M20" s="104" t="s">
        <v>0</v>
      </c>
      <c r="N20" s="59" t="s">
        <v>0</v>
      </c>
      <c r="O20" s="59" t="s">
        <v>0</v>
      </c>
      <c r="P20" s="92"/>
      <c r="Q20" s="93"/>
    </row>
    <row r="21" spans="1:17" ht="36" customHeight="1">
      <c r="A21" s="74"/>
      <c r="B21" s="70" t="s">
        <v>77</v>
      </c>
      <c r="C21" s="71"/>
      <c r="D21" s="56" t="s">
        <v>17</v>
      </c>
      <c r="E21" s="40"/>
      <c r="F21" s="39"/>
      <c r="G21" s="39"/>
      <c r="H21" s="39"/>
      <c r="I21" s="105"/>
      <c r="J21" s="105"/>
      <c r="K21" s="105"/>
      <c r="L21" s="105"/>
      <c r="M21" s="105"/>
      <c r="N21" s="39"/>
      <c r="O21" s="39"/>
      <c r="P21" s="39"/>
      <c r="Q21" s="35"/>
    </row>
    <row r="22" spans="1:17" ht="60">
      <c r="A22" s="16"/>
      <c r="B22" s="18"/>
      <c r="C22" s="20" t="s">
        <v>78</v>
      </c>
      <c r="D22" s="21" t="s">
        <v>29</v>
      </c>
      <c r="E22" s="44" t="s">
        <v>15</v>
      </c>
      <c r="F22" s="84">
        <v>0.6325185505992712</v>
      </c>
      <c r="G22" s="84">
        <v>0.6681</v>
      </c>
      <c r="H22" s="84">
        <v>0.6681</v>
      </c>
      <c r="I22" s="82">
        <v>0.47046502526756395</v>
      </c>
      <c r="J22" s="82">
        <v>0.5088046655663507</v>
      </c>
      <c r="K22" s="82">
        <v>0.5708550066770947</v>
      </c>
      <c r="L22" s="82">
        <v>0.5088047960161758</v>
      </c>
      <c r="M22" s="82">
        <v>0.5708550066770947</v>
      </c>
      <c r="N22" s="82">
        <f>M22/L22</f>
        <v>1.1219528808430221</v>
      </c>
      <c r="O22" s="82">
        <f>M22/H22</f>
        <v>0.8544454522932116</v>
      </c>
      <c r="P22" s="23" t="s">
        <v>117</v>
      </c>
      <c r="Q22" s="23" t="s">
        <v>125</v>
      </c>
    </row>
    <row r="23" spans="1:17" ht="48.75" customHeight="1">
      <c r="A23" s="16"/>
      <c r="B23" s="18"/>
      <c r="C23" s="20" t="s">
        <v>79</v>
      </c>
      <c r="D23" s="21" t="s">
        <v>32</v>
      </c>
      <c r="E23" s="44" t="s">
        <v>15</v>
      </c>
      <c r="F23" s="86">
        <v>0.1553</v>
      </c>
      <c r="G23" s="86">
        <v>0.1762</v>
      </c>
      <c r="H23" s="86">
        <v>0.1762</v>
      </c>
      <c r="I23" s="119">
        <v>0.1760382695622772</v>
      </c>
      <c r="J23" s="119">
        <v>0.678835383933606</v>
      </c>
      <c r="K23" s="119">
        <v>0.983030979737027</v>
      </c>
      <c r="L23" s="119">
        <v>0.678835383933606</v>
      </c>
      <c r="M23" s="119">
        <v>0.983030979737027</v>
      </c>
      <c r="N23" s="82">
        <f>M23/L23</f>
        <v>1.4481139360189468</v>
      </c>
      <c r="O23" s="82">
        <f>M23/H23</f>
        <v>5.579063449131822</v>
      </c>
      <c r="P23" s="23" t="s">
        <v>138</v>
      </c>
      <c r="Q23" s="23" t="s">
        <v>66</v>
      </c>
    </row>
    <row r="24" spans="1:17" ht="37.5" customHeight="1">
      <c r="A24" s="16"/>
      <c r="B24" s="18"/>
      <c r="C24" s="20" t="s">
        <v>80</v>
      </c>
      <c r="D24" s="23" t="s">
        <v>33</v>
      </c>
      <c r="E24" s="44" t="s">
        <v>26</v>
      </c>
      <c r="F24" s="83">
        <v>818104</v>
      </c>
      <c r="G24" s="83">
        <v>1075857</v>
      </c>
      <c r="H24" s="83">
        <v>1075857</v>
      </c>
      <c r="I24" s="83">
        <v>394343</v>
      </c>
      <c r="J24" s="83">
        <v>458396.77</v>
      </c>
      <c r="K24" s="83">
        <v>1065158.6469999999</v>
      </c>
      <c r="L24" s="83">
        <v>458397</v>
      </c>
      <c r="M24" s="83">
        <v>1065158.6469999999</v>
      </c>
      <c r="N24" s="82">
        <f>M24/L24</f>
        <v>2.3236597250854607</v>
      </c>
      <c r="O24" s="82">
        <f>M24/H24</f>
        <v>0.9900559711931975</v>
      </c>
      <c r="P24" s="90" t="s">
        <v>139</v>
      </c>
      <c r="Q24" s="33" t="s">
        <v>139</v>
      </c>
    </row>
    <row r="25" spans="1:17" ht="42" customHeight="1">
      <c r="A25" s="16"/>
      <c r="B25" s="18"/>
      <c r="C25" s="20"/>
      <c r="D25" s="22" t="s">
        <v>30</v>
      </c>
      <c r="E25" s="44" t="s">
        <v>26</v>
      </c>
      <c r="F25" s="83">
        <f>F24</f>
        <v>818104</v>
      </c>
      <c r="G25" s="83">
        <f aca="true" t="shared" si="0" ref="G25:M25">G24</f>
        <v>1075857</v>
      </c>
      <c r="H25" s="83">
        <f>H24</f>
        <v>1075857</v>
      </c>
      <c r="I25" s="83">
        <f t="shared" si="0"/>
        <v>394343</v>
      </c>
      <c r="J25" s="83">
        <f t="shared" si="0"/>
        <v>458396.77</v>
      </c>
      <c r="K25" s="83">
        <f t="shared" si="0"/>
        <v>1065158.6469999999</v>
      </c>
      <c r="L25" s="83">
        <f t="shared" si="0"/>
        <v>458397</v>
      </c>
      <c r="M25" s="83">
        <f t="shared" si="0"/>
        <v>1065158.6469999999</v>
      </c>
      <c r="N25" s="82">
        <f>M25/L25</f>
        <v>2.3236597250854607</v>
      </c>
      <c r="O25" s="82">
        <f>M25/H25</f>
        <v>0.9900559711931975</v>
      </c>
      <c r="P25" s="90" t="s">
        <v>139</v>
      </c>
      <c r="Q25" s="33" t="s">
        <v>139</v>
      </c>
    </row>
    <row r="26" spans="1:17" ht="19.5" customHeight="1">
      <c r="A26" s="16"/>
      <c r="B26" s="18"/>
      <c r="C26" s="20"/>
      <c r="D26" s="22" t="s">
        <v>31</v>
      </c>
      <c r="E26" s="44" t="s">
        <v>26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82">
        <f>IF(L26=0,"",M26/L26)</f>
      </c>
      <c r="O26" s="82"/>
      <c r="P26" s="43"/>
      <c r="Q26" s="25"/>
    </row>
    <row r="27" spans="1:17" ht="18">
      <c r="A27" s="74"/>
      <c r="B27" s="70" t="s">
        <v>81</v>
      </c>
      <c r="C27" s="75"/>
      <c r="D27" s="57" t="s">
        <v>22</v>
      </c>
      <c r="E27" s="40"/>
      <c r="F27" s="40"/>
      <c r="G27" s="40"/>
      <c r="H27" s="40"/>
      <c r="I27" s="105"/>
      <c r="J27" s="105"/>
      <c r="K27" s="105"/>
      <c r="L27" s="105"/>
      <c r="M27" s="105"/>
      <c r="N27" s="39"/>
      <c r="O27" s="39"/>
      <c r="P27" s="39"/>
      <c r="Q27" s="35"/>
    </row>
    <row r="28" spans="1:17" ht="37.5" customHeight="1">
      <c r="A28" s="16"/>
      <c r="B28" s="20"/>
      <c r="C28" s="20" t="s">
        <v>82</v>
      </c>
      <c r="D28" s="21" t="s">
        <v>34</v>
      </c>
      <c r="E28" s="44" t="s">
        <v>15</v>
      </c>
      <c r="F28" s="84">
        <v>0.1491215966016256</v>
      </c>
      <c r="G28" s="84">
        <v>0.17</v>
      </c>
      <c r="H28" s="84">
        <v>0.17</v>
      </c>
      <c r="I28" s="82">
        <v>0.042518108429095876</v>
      </c>
      <c r="J28" s="82">
        <v>0.0643040319758036</v>
      </c>
      <c r="K28" s="82">
        <v>0.09417140178804413</v>
      </c>
      <c r="L28" s="82">
        <v>0.06430406595418306</v>
      </c>
      <c r="M28" s="82">
        <v>0.09417140178804413</v>
      </c>
      <c r="N28" s="82">
        <f>M28/L28</f>
        <v>1.4644704093072698</v>
      </c>
      <c r="O28" s="82">
        <f>M28/H28</f>
        <v>0.5539494222826125</v>
      </c>
      <c r="P28" s="23" t="s">
        <v>126</v>
      </c>
      <c r="Q28" s="23" t="s">
        <v>126</v>
      </c>
    </row>
    <row r="29" spans="1:17" ht="45" customHeight="1">
      <c r="A29" s="16"/>
      <c r="B29" s="20"/>
      <c r="C29" s="20" t="s">
        <v>83</v>
      </c>
      <c r="D29" s="21" t="s">
        <v>35</v>
      </c>
      <c r="E29" s="44" t="s">
        <v>15</v>
      </c>
      <c r="F29" s="84">
        <v>0.9441006620560086</v>
      </c>
      <c r="G29" s="84">
        <v>0.95</v>
      </c>
      <c r="H29" s="84">
        <v>0.95</v>
      </c>
      <c r="I29" s="120">
        <v>31.39121221504815</v>
      </c>
      <c r="J29" s="120">
        <v>38.9742661031345</v>
      </c>
      <c r="K29" s="120">
        <v>89.5675370661877</v>
      </c>
      <c r="L29" s="120">
        <v>38.9742661031345</v>
      </c>
      <c r="M29" s="120">
        <v>89.5675370661877</v>
      </c>
      <c r="N29" s="82">
        <f aca="true" t="shared" si="1" ref="N29:N37">M29/L29</f>
        <v>2.298119914026662</v>
      </c>
      <c r="O29" s="82">
        <f aca="true" t="shared" si="2" ref="O29:O37">M29/H29</f>
        <v>94.28161796440811</v>
      </c>
      <c r="P29" s="23" t="s">
        <v>126</v>
      </c>
      <c r="Q29" s="23" t="s">
        <v>126</v>
      </c>
    </row>
    <row r="30" spans="1:17" ht="56.25" customHeight="1">
      <c r="A30" s="16"/>
      <c r="B30" s="20"/>
      <c r="C30" s="20" t="s">
        <v>84</v>
      </c>
      <c r="D30" s="21" t="s">
        <v>36</v>
      </c>
      <c r="E30" s="44" t="s">
        <v>15</v>
      </c>
      <c r="F30" s="84">
        <v>0.6290699783917904</v>
      </c>
      <c r="G30" s="84">
        <v>0.65</v>
      </c>
      <c r="H30" s="84">
        <v>0.65</v>
      </c>
      <c r="I30" s="82">
        <v>0.43588844838440727</v>
      </c>
      <c r="J30" s="82">
        <v>0.463849517619234</v>
      </c>
      <c r="K30" s="84">
        <v>0.5594191539035268</v>
      </c>
      <c r="L30" s="82">
        <v>0.463849517619234</v>
      </c>
      <c r="M30" s="121">
        <v>0.5594191539035268</v>
      </c>
      <c r="N30" s="82">
        <f t="shared" si="1"/>
        <v>1.2060358643355198</v>
      </c>
      <c r="O30" s="82">
        <f t="shared" si="2"/>
        <v>0.860644852159272</v>
      </c>
      <c r="P30" s="33" t="s">
        <v>115</v>
      </c>
      <c r="Q30" s="33" t="s">
        <v>133</v>
      </c>
    </row>
    <row r="31" spans="1:17" ht="42.75" customHeight="1">
      <c r="A31" s="16"/>
      <c r="B31" s="20"/>
      <c r="C31" s="20" t="s">
        <v>85</v>
      </c>
      <c r="D31" s="21" t="s">
        <v>37</v>
      </c>
      <c r="E31" s="44" t="s">
        <v>15</v>
      </c>
      <c r="F31" s="84">
        <v>0.58</v>
      </c>
      <c r="G31" s="84">
        <v>0.56</v>
      </c>
      <c r="H31" s="84">
        <v>0.56</v>
      </c>
      <c r="I31" s="82">
        <v>0.29060647825174546</v>
      </c>
      <c r="J31" s="82">
        <v>0.33587143318983853</v>
      </c>
      <c r="K31" s="84">
        <v>0.45437345203919594</v>
      </c>
      <c r="L31" s="82">
        <v>0.33587143318983853</v>
      </c>
      <c r="M31" s="82">
        <v>0.45437345203919594</v>
      </c>
      <c r="N31" s="82">
        <f t="shared" si="1"/>
        <v>1.3528195825525258</v>
      </c>
      <c r="O31" s="82">
        <f t="shared" si="2"/>
        <v>0.811381164355707</v>
      </c>
      <c r="P31" s="90" t="s">
        <v>134</v>
      </c>
      <c r="Q31" s="33" t="s">
        <v>134</v>
      </c>
    </row>
    <row r="32" spans="1:17" ht="39" customHeight="1">
      <c r="A32" s="16"/>
      <c r="B32" s="20"/>
      <c r="C32" s="20" t="s">
        <v>86</v>
      </c>
      <c r="D32" s="21" t="s">
        <v>38</v>
      </c>
      <c r="E32" s="44" t="s">
        <v>39</v>
      </c>
      <c r="F32" s="122">
        <v>70.43</v>
      </c>
      <c r="G32" s="88">
        <v>63.11</v>
      </c>
      <c r="H32" s="88">
        <v>63.11</v>
      </c>
      <c r="I32" s="120">
        <v>55.87662200558616</v>
      </c>
      <c r="J32" s="120">
        <v>58.79067346660277</v>
      </c>
      <c r="K32" s="88">
        <v>55.08361957746555</v>
      </c>
      <c r="L32" s="88">
        <v>58.79067346660277</v>
      </c>
      <c r="M32" s="88">
        <v>55.08361957746555</v>
      </c>
      <c r="N32" s="82">
        <f t="shared" si="1"/>
        <v>0.9369448643713345</v>
      </c>
      <c r="O32" s="82">
        <f t="shared" si="2"/>
        <v>0.8728191978682546</v>
      </c>
      <c r="P32" s="90" t="s">
        <v>143</v>
      </c>
      <c r="Q32" s="33" t="s">
        <v>143</v>
      </c>
    </row>
    <row r="33" spans="1:17" ht="36" customHeight="1">
      <c r="A33" s="16"/>
      <c r="B33" s="20"/>
      <c r="C33" s="20" t="s">
        <v>87</v>
      </c>
      <c r="D33" s="21" t="s">
        <v>40</v>
      </c>
      <c r="E33" s="44" t="s">
        <v>39</v>
      </c>
      <c r="F33" s="122">
        <v>0.98</v>
      </c>
      <c r="G33" s="122">
        <v>0.58</v>
      </c>
      <c r="H33" s="122">
        <v>0.58</v>
      </c>
      <c r="I33" s="120">
        <v>12.060744244610438</v>
      </c>
      <c r="J33" s="120">
        <v>12.060744244610438</v>
      </c>
      <c r="K33" s="88">
        <v>1.1562773902878205</v>
      </c>
      <c r="L33" s="88">
        <v>12.060744244610438</v>
      </c>
      <c r="M33" s="88">
        <v>1.1562773902878205</v>
      </c>
      <c r="N33" s="82">
        <f t="shared" si="1"/>
        <v>0.09587114748781146</v>
      </c>
      <c r="O33" s="82">
        <f t="shared" si="2"/>
        <v>1.9935817073927942</v>
      </c>
      <c r="P33" s="23" t="s">
        <v>135</v>
      </c>
      <c r="Q33" s="23" t="s">
        <v>135</v>
      </c>
    </row>
    <row r="34" spans="1:17" ht="45.75" customHeight="1">
      <c r="A34" s="16"/>
      <c r="B34" s="20"/>
      <c r="C34" s="20" t="s">
        <v>88</v>
      </c>
      <c r="D34" s="21" t="s">
        <v>41</v>
      </c>
      <c r="E34" s="44" t="s">
        <v>39</v>
      </c>
      <c r="F34" s="88">
        <v>38.19</v>
      </c>
      <c r="G34" s="122">
        <v>11.98</v>
      </c>
      <c r="H34" s="122">
        <v>11.98</v>
      </c>
      <c r="I34" s="120">
        <v>49.23712198447218</v>
      </c>
      <c r="J34" s="120">
        <v>51.804913345244856</v>
      </c>
      <c r="K34" s="88">
        <v>97.19261190739299</v>
      </c>
      <c r="L34" s="88">
        <v>51.804913345244856</v>
      </c>
      <c r="M34" s="88">
        <v>97.19261190739299</v>
      </c>
      <c r="N34" s="82">
        <f t="shared" si="1"/>
        <v>1.876127294329588</v>
      </c>
      <c r="O34" s="82">
        <f t="shared" si="2"/>
        <v>8.112905835341651</v>
      </c>
      <c r="P34" s="23" t="s">
        <v>144</v>
      </c>
      <c r="Q34" s="23" t="s">
        <v>144</v>
      </c>
    </row>
    <row r="35" spans="1:17" ht="32.25" customHeight="1">
      <c r="A35" s="16"/>
      <c r="B35" s="20"/>
      <c r="C35" s="20" t="s">
        <v>89</v>
      </c>
      <c r="D35" s="21" t="s">
        <v>42</v>
      </c>
      <c r="E35" s="44" t="s">
        <v>39</v>
      </c>
      <c r="F35" s="122">
        <v>118.49</v>
      </c>
      <c r="G35" s="88">
        <v>138.13</v>
      </c>
      <c r="H35" s="88">
        <v>138.13</v>
      </c>
      <c r="I35" s="120">
        <v>68.43631788887606</v>
      </c>
      <c r="J35" s="120">
        <v>89.0396621489398</v>
      </c>
      <c r="K35" s="122">
        <v>66.35339532425081</v>
      </c>
      <c r="L35" s="122">
        <v>89.0396621489398</v>
      </c>
      <c r="M35" s="122">
        <v>66.35339532425081</v>
      </c>
      <c r="N35" s="82">
        <f t="shared" si="1"/>
        <v>0.7452116699775785</v>
      </c>
      <c r="O35" s="82">
        <f t="shared" si="2"/>
        <v>0.4803691835535424</v>
      </c>
      <c r="P35" s="90" t="s">
        <v>136</v>
      </c>
      <c r="Q35" s="33" t="s">
        <v>116</v>
      </c>
    </row>
    <row r="36" spans="1:17" ht="35.25" customHeight="1">
      <c r="A36" s="16"/>
      <c r="B36" s="20"/>
      <c r="C36" s="20" t="s">
        <v>90</v>
      </c>
      <c r="D36" s="21" t="s">
        <v>43</v>
      </c>
      <c r="E36" s="44"/>
      <c r="F36" s="85">
        <v>0.58</v>
      </c>
      <c r="G36" s="122">
        <v>0.74</v>
      </c>
      <c r="H36" s="122">
        <v>0.74</v>
      </c>
      <c r="I36" s="123">
        <v>0.23</v>
      </c>
      <c r="J36" s="123">
        <v>0.5111993104102137</v>
      </c>
      <c r="K36" s="122">
        <v>0.43079982687492924</v>
      </c>
      <c r="L36" s="122">
        <v>0.5111993104102137</v>
      </c>
      <c r="M36" s="122">
        <v>0.43079982687492924</v>
      </c>
      <c r="N36" s="82">
        <f t="shared" si="1"/>
        <v>0.8427238028338347</v>
      </c>
      <c r="O36" s="82">
        <f t="shared" si="2"/>
        <v>0.5821619282093639</v>
      </c>
      <c r="P36" s="90" t="s">
        <v>145</v>
      </c>
      <c r="Q36" s="33" t="s">
        <v>145</v>
      </c>
    </row>
    <row r="37" spans="1:17" ht="19.5" customHeight="1">
      <c r="A37" s="16"/>
      <c r="B37" s="20"/>
      <c r="C37" s="20" t="s">
        <v>91</v>
      </c>
      <c r="D37" s="21" t="s">
        <v>44</v>
      </c>
      <c r="E37" s="44" t="s">
        <v>39</v>
      </c>
      <c r="F37" s="87">
        <v>213.1</v>
      </c>
      <c r="G37" s="88">
        <v>273.05</v>
      </c>
      <c r="H37" s="88">
        <v>273.05</v>
      </c>
      <c r="I37" s="120">
        <v>117.47840937211208</v>
      </c>
      <c r="J37" s="120">
        <v>188.77531718981422</v>
      </c>
      <c r="K37" s="88">
        <v>184.97056104234298</v>
      </c>
      <c r="L37" s="88">
        <v>188.77531718981422</v>
      </c>
      <c r="M37" s="88">
        <v>184.97056104234298</v>
      </c>
      <c r="N37" s="82">
        <f t="shared" si="1"/>
        <v>0.979845054935622</v>
      </c>
      <c r="O37" s="82">
        <f t="shared" si="2"/>
        <v>0.6774237723579672</v>
      </c>
      <c r="P37" s="90"/>
      <c r="Q37" s="33"/>
    </row>
    <row r="38" spans="1:17" ht="25.5" customHeight="1">
      <c r="A38" s="16"/>
      <c r="B38" s="20"/>
      <c r="C38" s="20" t="s">
        <v>92</v>
      </c>
      <c r="D38" s="81" t="s">
        <v>45</v>
      </c>
      <c r="E38" s="45" t="s">
        <v>15</v>
      </c>
      <c r="F38" s="84">
        <v>0.18</v>
      </c>
      <c r="G38" s="84">
        <v>0.1</v>
      </c>
      <c r="H38" s="84">
        <v>0.1</v>
      </c>
      <c r="I38" s="82">
        <v>0.19</v>
      </c>
      <c r="J38" s="82">
        <v>0.19</v>
      </c>
      <c r="K38" s="84">
        <v>0.0933</v>
      </c>
      <c r="L38" s="129">
        <v>0.19</v>
      </c>
      <c r="M38" s="129">
        <v>0.0933</v>
      </c>
      <c r="N38" s="82">
        <f>M38/L38</f>
        <v>0.49105263157894735</v>
      </c>
      <c r="O38" s="82">
        <f>M38/H38</f>
        <v>0.9329999999999999</v>
      </c>
      <c r="P38" s="33" t="s">
        <v>137</v>
      </c>
      <c r="Q38" s="33" t="s">
        <v>137</v>
      </c>
    </row>
    <row r="39" spans="1:17" ht="27.75" customHeight="1">
      <c r="A39" s="16"/>
      <c r="B39" s="20"/>
      <c r="C39" s="20" t="s">
        <v>93</v>
      </c>
      <c r="D39" s="81" t="s">
        <v>46</v>
      </c>
      <c r="E39" s="45" t="s">
        <v>15</v>
      </c>
      <c r="F39" s="84">
        <v>0.33</v>
      </c>
      <c r="G39" s="84">
        <v>0.94</v>
      </c>
      <c r="H39" s="84">
        <v>0.94</v>
      </c>
      <c r="I39" s="82">
        <v>0.29</v>
      </c>
      <c r="J39" s="82">
        <v>0.29</v>
      </c>
      <c r="K39" s="84">
        <v>0.0836</v>
      </c>
      <c r="L39" s="129">
        <v>0.29</v>
      </c>
      <c r="M39" s="129">
        <v>0.0836</v>
      </c>
      <c r="N39" s="82">
        <f>M39/L39</f>
        <v>0.2882758620689655</v>
      </c>
      <c r="O39" s="82">
        <f>M39/H39</f>
        <v>0.08893617021276595</v>
      </c>
      <c r="P39" s="33" t="s">
        <v>137</v>
      </c>
      <c r="Q39" s="33" t="s">
        <v>137</v>
      </c>
    </row>
    <row r="40" spans="1:17" ht="15" customHeight="1">
      <c r="A40" s="64"/>
      <c r="B40" s="66"/>
      <c r="C40" s="66"/>
      <c r="D40" s="62"/>
      <c r="E40" s="59"/>
      <c r="F40" s="61"/>
      <c r="G40" s="61"/>
      <c r="H40" s="61"/>
      <c r="I40" s="106"/>
      <c r="J40" s="107"/>
      <c r="K40" s="107"/>
      <c r="L40" s="130"/>
      <c r="M40" s="130"/>
      <c r="N40" s="60">
        <f aca="true" t="shared" si="3" ref="N40:N53">IF(L40=0,"",M40/L40)</f>
      </c>
      <c r="O40" s="60"/>
      <c r="P40" s="94"/>
      <c r="Q40" s="95"/>
    </row>
    <row r="41" spans="1:17" ht="20.25" customHeight="1">
      <c r="A41" s="64" t="s">
        <v>94</v>
      </c>
      <c r="B41" s="67"/>
      <c r="C41" s="66"/>
      <c r="D41" s="55" t="s">
        <v>47</v>
      </c>
      <c r="E41" s="59"/>
      <c r="F41" s="61"/>
      <c r="G41" s="61"/>
      <c r="H41" s="61"/>
      <c r="I41" s="106"/>
      <c r="J41" s="107"/>
      <c r="K41" s="107"/>
      <c r="L41" s="106"/>
      <c r="M41" s="106"/>
      <c r="N41" s="60">
        <f t="shared" si="3"/>
      </c>
      <c r="O41" s="60"/>
      <c r="P41" s="94"/>
      <c r="Q41" s="95"/>
    </row>
    <row r="42" spans="1:17" ht="40.5" customHeight="1">
      <c r="A42" s="72"/>
      <c r="B42" s="70" t="s">
        <v>95</v>
      </c>
      <c r="C42" s="68"/>
      <c r="D42" s="56" t="s">
        <v>17</v>
      </c>
      <c r="E42" s="40"/>
      <c r="F42" s="34"/>
      <c r="G42" s="34"/>
      <c r="H42" s="34"/>
      <c r="I42" s="108"/>
      <c r="J42" s="109"/>
      <c r="K42" s="109"/>
      <c r="L42" s="108"/>
      <c r="M42" s="108"/>
      <c r="N42" s="47">
        <f t="shared" si="3"/>
      </c>
      <c r="O42" s="47"/>
      <c r="P42" s="96"/>
      <c r="Q42" s="97"/>
    </row>
    <row r="43" spans="1:17" ht="18">
      <c r="A43" s="16"/>
      <c r="B43" s="76"/>
      <c r="C43" s="20" t="s">
        <v>96</v>
      </c>
      <c r="D43" s="33" t="s">
        <v>48</v>
      </c>
      <c r="E43" s="45" t="s">
        <v>15</v>
      </c>
      <c r="F43" s="45">
        <v>64</v>
      </c>
      <c r="G43" s="45">
        <v>81</v>
      </c>
      <c r="H43" s="45">
        <v>81</v>
      </c>
      <c r="I43" s="112">
        <v>65</v>
      </c>
      <c r="J43" s="112">
        <v>81</v>
      </c>
      <c r="K43" s="112">
        <v>74</v>
      </c>
      <c r="L43" s="112">
        <v>81</v>
      </c>
      <c r="M43" s="112">
        <v>74</v>
      </c>
      <c r="N43" s="82"/>
      <c r="O43" s="82">
        <v>0</v>
      </c>
      <c r="P43" s="33" t="s">
        <v>137</v>
      </c>
      <c r="Q43" s="33" t="s">
        <v>137</v>
      </c>
    </row>
    <row r="44" spans="1:17" ht="18">
      <c r="A44" s="72"/>
      <c r="B44" s="70" t="s">
        <v>97</v>
      </c>
      <c r="C44" s="73"/>
      <c r="D44" s="63" t="s">
        <v>22</v>
      </c>
      <c r="E44" s="40"/>
      <c r="F44" s="34"/>
      <c r="G44" s="34"/>
      <c r="H44" s="34"/>
      <c r="I44" s="108"/>
      <c r="J44" s="109"/>
      <c r="K44" s="109"/>
      <c r="L44" s="108"/>
      <c r="M44" s="108"/>
      <c r="N44" s="47">
        <f t="shared" si="3"/>
      </c>
      <c r="O44" s="47"/>
      <c r="P44" s="96"/>
      <c r="Q44" s="97"/>
    </row>
    <row r="45" spans="1:17" ht="51" customHeight="1">
      <c r="A45" s="16"/>
      <c r="B45" s="20"/>
      <c r="C45" s="20" t="s">
        <v>98</v>
      </c>
      <c r="D45" s="21" t="s">
        <v>49</v>
      </c>
      <c r="E45" s="44" t="s">
        <v>15</v>
      </c>
      <c r="F45" s="45">
        <v>5.3</v>
      </c>
      <c r="G45" s="45">
        <v>7.7</v>
      </c>
      <c r="H45" s="45">
        <v>7.7</v>
      </c>
      <c r="I45" s="112">
        <v>6.9</v>
      </c>
      <c r="J45" s="113">
        <v>6.9</v>
      </c>
      <c r="K45" s="115">
        <v>5.37</v>
      </c>
      <c r="L45" s="131">
        <v>6.9</v>
      </c>
      <c r="M45" s="115">
        <v>5.37</v>
      </c>
      <c r="N45" s="82">
        <f>M45/L45</f>
        <v>0.7782608695652173</v>
      </c>
      <c r="O45" s="82">
        <f>M45/H45</f>
        <v>0.6974025974025974</v>
      </c>
      <c r="P45" s="99" t="s">
        <v>146</v>
      </c>
      <c r="Q45" s="99" t="s">
        <v>147</v>
      </c>
    </row>
    <row r="46" spans="1:17" ht="47.25" customHeight="1">
      <c r="A46" s="16"/>
      <c r="B46" s="20"/>
      <c r="C46" s="20" t="s">
        <v>99</v>
      </c>
      <c r="D46" s="21" t="s">
        <v>50</v>
      </c>
      <c r="E46" s="44" t="s">
        <v>51</v>
      </c>
      <c r="F46" s="45">
        <v>0</v>
      </c>
      <c r="G46" s="45">
        <v>0.1</v>
      </c>
      <c r="H46" s="45">
        <v>0.1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82"/>
      <c r="O46" s="82">
        <v>0</v>
      </c>
      <c r="P46" s="100"/>
      <c r="Q46" s="98"/>
    </row>
    <row r="47" spans="1:17" ht="18">
      <c r="A47" s="64"/>
      <c r="B47" s="66"/>
      <c r="C47" s="66"/>
      <c r="D47" s="62"/>
      <c r="E47" s="59"/>
      <c r="F47" s="61"/>
      <c r="G47" s="61"/>
      <c r="H47" s="61"/>
      <c r="I47" s="106"/>
      <c r="J47" s="107"/>
      <c r="K47" s="107"/>
      <c r="L47" s="106"/>
      <c r="M47" s="106"/>
      <c r="N47" s="60"/>
      <c r="O47" s="60"/>
      <c r="P47" s="92"/>
      <c r="Q47" s="93"/>
    </row>
    <row r="48" spans="1:17" ht="29.25" customHeight="1">
      <c r="A48" s="64" t="s">
        <v>100</v>
      </c>
      <c r="B48" s="67"/>
      <c r="C48" s="66"/>
      <c r="D48" s="55" t="s">
        <v>52</v>
      </c>
      <c r="E48" s="59"/>
      <c r="F48" s="61"/>
      <c r="G48" s="61"/>
      <c r="H48" s="61"/>
      <c r="I48" s="106"/>
      <c r="J48" s="107"/>
      <c r="K48" s="107"/>
      <c r="L48" s="106"/>
      <c r="M48" s="106"/>
      <c r="N48" s="60">
        <f t="shared" si="3"/>
      </c>
      <c r="O48" s="60"/>
      <c r="P48" s="92"/>
      <c r="Q48" s="93"/>
    </row>
    <row r="49" spans="1:17" ht="37.5" customHeight="1">
      <c r="A49" s="74"/>
      <c r="B49" s="70" t="s">
        <v>101</v>
      </c>
      <c r="C49" s="71"/>
      <c r="D49" s="56" t="s">
        <v>17</v>
      </c>
      <c r="E49" s="40"/>
      <c r="F49" s="34"/>
      <c r="G49" s="34"/>
      <c r="H49" s="34"/>
      <c r="I49" s="108"/>
      <c r="J49" s="109"/>
      <c r="K49" s="109"/>
      <c r="L49" s="108"/>
      <c r="M49" s="108"/>
      <c r="N49" s="47">
        <f t="shared" si="3"/>
      </c>
      <c r="O49" s="47"/>
      <c r="P49" s="39"/>
      <c r="Q49" s="35"/>
    </row>
    <row r="50" spans="1:17" ht="15.75">
      <c r="A50" s="16"/>
      <c r="B50" s="18"/>
      <c r="C50" s="20" t="s">
        <v>102</v>
      </c>
      <c r="D50" s="23" t="s">
        <v>53</v>
      </c>
      <c r="E50" s="44" t="s">
        <v>15</v>
      </c>
      <c r="F50" s="32"/>
      <c r="G50" s="32"/>
      <c r="H50" s="32"/>
      <c r="I50" s="110"/>
      <c r="J50" s="111"/>
      <c r="K50" s="103"/>
      <c r="L50" s="110"/>
      <c r="M50" s="110"/>
      <c r="N50" s="46">
        <f t="shared" si="3"/>
      </c>
      <c r="O50" s="46"/>
      <c r="P50" s="43"/>
      <c r="Q50" s="25"/>
    </row>
    <row r="51" spans="1:17" ht="18">
      <c r="A51" s="74"/>
      <c r="B51" s="70" t="s">
        <v>103</v>
      </c>
      <c r="C51" s="75"/>
      <c r="D51" s="57" t="s">
        <v>22</v>
      </c>
      <c r="E51" s="40"/>
      <c r="F51" s="34"/>
      <c r="G51" s="34"/>
      <c r="H51" s="34"/>
      <c r="I51" s="108"/>
      <c r="J51" s="109"/>
      <c r="K51" s="109"/>
      <c r="L51" s="109"/>
      <c r="M51" s="108"/>
      <c r="N51" s="47">
        <f t="shared" si="3"/>
      </c>
      <c r="O51" s="47"/>
      <c r="P51" s="39"/>
      <c r="Q51" s="35"/>
    </row>
    <row r="52" spans="1:17" ht="15.75">
      <c r="A52" s="16"/>
      <c r="B52" s="20"/>
      <c r="C52" s="20" t="s">
        <v>104</v>
      </c>
      <c r="D52" s="23" t="s">
        <v>54</v>
      </c>
      <c r="E52" s="44" t="s">
        <v>15</v>
      </c>
      <c r="F52" s="32"/>
      <c r="G52" s="32"/>
      <c r="H52" s="32"/>
      <c r="I52" s="110"/>
      <c r="J52" s="111"/>
      <c r="K52" s="103"/>
      <c r="L52" s="110"/>
      <c r="M52" s="110"/>
      <c r="N52" s="46">
        <f t="shared" si="3"/>
      </c>
      <c r="O52" s="46"/>
      <c r="P52" s="43"/>
      <c r="Q52" s="25"/>
    </row>
    <row r="53" spans="1:55" s="24" customFormat="1" ht="30">
      <c r="A53" s="16"/>
      <c r="B53" s="19"/>
      <c r="C53" s="20" t="s">
        <v>105</v>
      </c>
      <c r="D53" s="23" t="s">
        <v>55</v>
      </c>
      <c r="E53" s="44" t="s">
        <v>15</v>
      </c>
      <c r="F53" s="32"/>
      <c r="G53" s="32"/>
      <c r="H53" s="32"/>
      <c r="I53" s="110"/>
      <c r="J53" s="111"/>
      <c r="K53" s="103"/>
      <c r="L53" s="110"/>
      <c r="M53" s="110"/>
      <c r="N53" s="46">
        <f t="shared" si="3"/>
      </c>
      <c r="O53" s="46"/>
      <c r="P53" s="43"/>
      <c r="Q53" s="25"/>
      <c r="R53" s="9"/>
      <c r="S53" s="9"/>
      <c r="T53" s="9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</row>
    <row r="54" spans="1:55" s="24" customFormat="1" ht="30">
      <c r="A54" s="16"/>
      <c r="B54" s="19"/>
      <c r="C54" s="20" t="s">
        <v>106</v>
      </c>
      <c r="D54" s="23" t="s">
        <v>56</v>
      </c>
      <c r="E54" s="44" t="s">
        <v>57</v>
      </c>
      <c r="F54" s="32"/>
      <c r="G54" s="32"/>
      <c r="H54" s="32"/>
      <c r="I54" s="110"/>
      <c r="J54" s="111"/>
      <c r="K54" s="103"/>
      <c r="L54" s="110"/>
      <c r="M54" s="110"/>
      <c r="N54" s="46">
        <f aca="true" t="shared" si="4" ref="N54:N61">IF(L54=0,"",M54/L54)</f>
      </c>
      <c r="O54" s="46"/>
      <c r="P54" s="43"/>
      <c r="Q54" s="25"/>
      <c r="R54" s="9"/>
      <c r="S54" s="9"/>
      <c r="T54" s="9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</row>
    <row r="55" spans="1:55" s="24" customFormat="1" ht="15.75">
      <c r="A55" s="16"/>
      <c r="B55" s="19"/>
      <c r="C55" s="20" t="s">
        <v>107</v>
      </c>
      <c r="D55" s="23" t="s">
        <v>58</v>
      </c>
      <c r="E55" s="44" t="s">
        <v>15</v>
      </c>
      <c r="F55" s="32"/>
      <c r="G55" s="32"/>
      <c r="H55" s="32"/>
      <c r="I55" s="110"/>
      <c r="J55" s="111"/>
      <c r="K55" s="103"/>
      <c r="L55" s="110"/>
      <c r="M55" s="110"/>
      <c r="N55" s="46">
        <f t="shared" si="4"/>
      </c>
      <c r="O55" s="46"/>
      <c r="P55" s="43"/>
      <c r="Q55" s="25"/>
      <c r="R55" s="9"/>
      <c r="S55" s="9"/>
      <c r="T55" s="9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</row>
    <row r="56" spans="1:55" s="24" customFormat="1" ht="30">
      <c r="A56" s="16"/>
      <c r="B56" s="19"/>
      <c r="C56" s="20" t="s">
        <v>108</v>
      </c>
      <c r="D56" s="23" t="s">
        <v>59</v>
      </c>
      <c r="E56" s="44" t="s">
        <v>15</v>
      </c>
      <c r="F56" s="32"/>
      <c r="G56" s="32"/>
      <c r="H56" s="32"/>
      <c r="I56" s="110"/>
      <c r="J56" s="111"/>
      <c r="K56" s="103"/>
      <c r="L56" s="110"/>
      <c r="M56" s="110"/>
      <c r="N56" s="46">
        <f t="shared" si="4"/>
      </c>
      <c r="O56" s="46"/>
      <c r="P56" s="43"/>
      <c r="Q56" s="25"/>
      <c r="R56" s="9"/>
      <c r="S56" s="9"/>
      <c r="T56" s="9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</row>
    <row r="57" spans="1:55" s="24" customFormat="1" ht="60">
      <c r="A57" s="16"/>
      <c r="B57" s="19"/>
      <c r="C57" s="20" t="s">
        <v>109</v>
      </c>
      <c r="D57" s="23" t="s">
        <v>60</v>
      </c>
      <c r="E57" s="44" t="s">
        <v>61</v>
      </c>
      <c r="F57" s="115">
        <v>11.879439605263157</v>
      </c>
      <c r="G57" s="115">
        <v>15.53</v>
      </c>
      <c r="H57" s="115">
        <v>16.53</v>
      </c>
      <c r="I57" s="115">
        <v>11.159050632911391</v>
      </c>
      <c r="J57" s="115">
        <v>11.1</v>
      </c>
      <c r="K57" s="115">
        <v>13.9</v>
      </c>
      <c r="L57" s="115">
        <v>11.1</v>
      </c>
      <c r="M57" s="115">
        <v>13.9</v>
      </c>
      <c r="N57" s="82">
        <f>M57/L57</f>
        <v>1.2522522522522523</v>
      </c>
      <c r="O57" s="82">
        <f>M57/H57</f>
        <v>0.8408953418027828</v>
      </c>
      <c r="P57" s="33" t="s">
        <v>132</v>
      </c>
      <c r="Q57" s="33" t="s">
        <v>127</v>
      </c>
      <c r="R57" s="9"/>
      <c r="S57" s="9"/>
      <c r="T57" s="9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</row>
    <row r="58" spans="1:55" s="24" customFormat="1" ht="17.25" customHeight="1">
      <c r="A58" s="16"/>
      <c r="B58" s="19"/>
      <c r="C58" s="20" t="s">
        <v>110</v>
      </c>
      <c r="D58" s="23" t="s">
        <v>62</v>
      </c>
      <c r="E58" s="44" t="s">
        <v>63</v>
      </c>
      <c r="F58" s="32"/>
      <c r="G58" s="32"/>
      <c r="H58" s="32"/>
      <c r="I58" s="110"/>
      <c r="J58" s="111"/>
      <c r="K58" s="111"/>
      <c r="L58" s="110"/>
      <c r="M58" s="110"/>
      <c r="N58" s="46">
        <f t="shared" si="4"/>
      </c>
      <c r="O58" s="46"/>
      <c r="P58" s="43"/>
      <c r="Q58" s="25"/>
      <c r="R58" s="9"/>
      <c r="S58" s="9"/>
      <c r="T58" s="9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</row>
    <row r="59" spans="1:55" s="24" customFormat="1" ht="15.75">
      <c r="A59" s="16"/>
      <c r="B59" s="19"/>
      <c r="C59" s="20" t="s">
        <v>111</v>
      </c>
      <c r="D59" s="23" t="s">
        <v>114</v>
      </c>
      <c r="E59" s="44" t="s">
        <v>15</v>
      </c>
      <c r="F59" s="32"/>
      <c r="G59" s="32"/>
      <c r="H59" s="125"/>
      <c r="I59" s="110"/>
      <c r="J59" s="111"/>
      <c r="K59" s="111"/>
      <c r="L59" s="110"/>
      <c r="M59" s="110"/>
      <c r="N59" s="46">
        <f t="shared" si="4"/>
      </c>
      <c r="O59" s="46"/>
      <c r="P59" s="43"/>
      <c r="Q59" s="25"/>
      <c r="R59" s="9"/>
      <c r="S59" s="9"/>
      <c r="T59" s="9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</row>
    <row r="60" spans="1:55" s="24" customFormat="1" ht="15.75">
      <c r="A60" s="16"/>
      <c r="B60" s="19"/>
      <c r="C60" s="20" t="s">
        <v>112</v>
      </c>
      <c r="D60" s="23" t="s">
        <v>64</v>
      </c>
      <c r="E60" s="44" t="s">
        <v>15</v>
      </c>
      <c r="F60" s="32"/>
      <c r="G60" s="32"/>
      <c r="H60" s="125"/>
      <c r="I60" s="110"/>
      <c r="J60" s="111"/>
      <c r="K60" s="111"/>
      <c r="L60" s="110"/>
      <c r="M60" s="110"/>
      <c r="N60" s="46">
        <f t="shared" si="4"/>
      </c>
      <c r="O60" s="46"/>
      <c r="P60" s="43"/>
      <c r="Q60" s="25"/>
      <c r="R60" s="9"/>
      <c r="S60" s="9"/>
      <c r="T60" s="9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</row>
    <row r="61" spans="1:55" s="24" customFormat="1" ht="30">
      <c r="A61" s="16"/>
      <c r="B61" s="19"/>
      <c r="C61" s="20" t="s">
        <v>113</v>
      </c>
      <c r="D61" s="23" t="s">
        <v>65</v>
      </c>
      <c r="E61" s="44" t="s">
        <v>15</v>
      </c>
      <c r="F61" s="32"/>
      <c r="G61" s="32"/>
      <c r="H61" s="125"/>
      <c r="I61" s="110"/>
      <c r="J61" s="111"/>
      <c r="K61" s="111"/>
      <c r="L61" s="110"/>
      <c r="M61" s="110"/>
      <c r="N61" s="46">
        <f t="shared" si="4"/>
      </c>
      <c r="O61" s="46"/>
      <c r="P61" s="43"/>
      <c r="Q61" s="25"/>
      <c r="R61" s="9"/>
      <c r="S61" s="9"/>
      <c r="T61" s="9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</row>
    <row r="62" spans="4:8" ht="15">
      <c r="D62" s="28"/>
      <c r="E62" s="29"/>
      <c r="F62" s="30"/>
      <c r="G62" s="30"/>
      <c r="H62" s="126"/>
    </row>
    <row r="64" ht="15.75" customHeight="1"/>
  </sheetData>
  <sheetProtection/>
  <mergeCells count="23">
    <mergeCell ref="I5:K6"/>
    <mergeCell ref="K7:K8"/>
    <mergeCell ref="A5:A8"/>
    <mergeCell ref="B5:B8"/>
    <mergeCell ref="C5:C8"/>
    <mergeCell ref="D5:D8"/>
    <mergeCell ref="E5:E8"/>
    <mergeCell ref="L7:L8"/>
    <mergeCell ref="M7:M8"/>
    <mergeCell ref="N7:N8"/>
    <mergeCell ref="O7:O8"/>
    <mergeCell ref="D3:Q3"/>
    <mergeCell ref="F5:F6"/>
    <mergeCell ref="G5:G6"/>
    <mergeCell ref="L5:Q6"/>
    <mergeCell ref="F7:F8"/>
    <mergeCell ref="G7:G8"/>
    <mergeCell ref="I7:I8"/>
    <mergeCell ref="J7:J8"/>
    <mergeCell ref="P7:P8"/>
    <mergeCell ref="Q7:Q8"/>
    <mergeCell ref="H5:H6"/>
    <mergeCell ref="H7:H8"/>
  </mergeCells>
  <dataValidations count="1">
    <dataValidation showInputMessage="1" showErrorMessage="1" promptTitle="В н и м а н и е !" prompt="Необходимо ввести  текст" errorTitle="Ошибка!" error="Повторите ввод , выбрав показатель из предоставленного списка" sqref="D12:D13"/>
  </dataValidations>
  <printOptions/>
  <pageMargins left="0.3937007874015748" right="0.1968503937007874" top="1.1811023622047245" bottom="0.1968503937007874" header="0.5118110236220472" footer="0.5118110236220472"/>
  <pageSetup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Жуматова Сауле</dc:creator>
  <cp:keywords/>
  <dc:description/>
  <cp:lastModifiedBy>Пользователь</cp:lastModifiedBy>
  <cp:lastPrinted>2015-05-05T04:50:31Z</cp:lastPrinted>
  <dcterms:created xsi:type="dcterms:W3CDTF">2014-05-30T04:53:28Z</dcterms:created>
  <dcterms:modified xsi:type="dcterms:W3CDTF">2016-06-29T03:25:08Z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